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9135" activeTab="3"/>
  </bookViews>
  <sheets>
    <sheet name="About IBOB" sheetId="2" r:id="rId1"/>
    <sheet name="Reqmnts" sheetId="1" r:id="rId2"/>
    <sheet name="Scenarios" sheetId="3" r:id="rId3"/>
    <sheet name="BudgetAlpha" sheetId="4" r:id="rId4"/>
    <sheet name="Size" sheetId="6" r:id="rId5"/>
    <sheet name="Concerns" sheetId="5" r:id="rId6"/>
    <sheet name="Sheet1" sheetId="7" r:id="rId7"/>
  </sheets>
  <calcPr calcId="144525"/>
</workbook>
</file>

<file path=xl/comments1.xml><?xml version="1.0" encoding="utf-8"?>
<comments xmlns="http://schemas.openxmlformats.org/spreadsheetml/2006/main">
  <authors>
    <author>adish</author>
  </authors>
  <commentList>
    <comment ref="B25" authorId="0">
      <text>
        <r>
          <rPr>
            <b/>
            <sz val="9"/>
            <rFont val="Times New Roman"/>
            <charset val="0"/>
          </rPr>
          <t>adish:</t>
        </r>
        <r>
          <rPr>
            <sz val="9"/>
            <rFont val="Times New Roman"/>
            <charset val="0"/>
          </rPr>
          <t xml:space="preserve">
Our RFQ will have seprate line item of materials and services or single line item of supply and installation both ?</t>
        </r>
      </text>
    </comment>
  </commentList>
</comments>
</file>

<file path=xl/sharedStrings.xml><?xml version="1.0" encoding="utf-8"?>
<sst xmlns="http://schemas.openxmlformats.org/spreadsheetml/2006/main" count="556" uniqueCount="334">
  <si>
    <t>About IBOB</t>
  </si>
  <si>
    <t>IBOB is a 3PL company that does warehousing and transportation services</t>
  </si>
  <si>
    <t>70 locations across India</t>
  </si>
  <si>
    <t>HQ in Chennai, India</t>
  </si>
  <si>
    <t>Does work from setting up a warehouse and running the warehouse operations</t>
  </si>
  <si>
    <t>Looking for a software solution that helps the procurement process</t>
  </si>
  <si>
    <t>Procurement involves Capex and Opex procurement</t>
  </si>
  <si>
    <t>Procurement involves buying tangile items and services</t>
  </si>
  <si>
    <t>Procurement done against specific projects (of setting up warehouses)</t>
  </si>
  <si>
    <t>Procurement is also done to support the regular support of running warehouses (operations)</t>
  </si>
  <si>
    <t>Users  raise request from across all projects (various locations)</t>
  </si>
  <si>
    <t>Request for procurement is sent thro mails</t>
  </si>
  <si>
    <t>When a project is initiated, we get the list of items required along with budget (that gives the budget for each item and overall proejct)</t>
  </si>
  <si>
    <t>Procurement is done mostly centrally. However there are cases of local procurement also. We may want to decentralise some part of the procurement as we go</t>
  </si>
  <si>
    <t xml:space="preserve">Services are procured in bundle, involving material and services. Ex: Laying CCTV camera circuit in warehouse, laying electrical circuit </t>
  </si>
  <si>
    <t>Before ordering, we should be able to compare the list of items and quantity (BOM) considered by  vendors for their quotations and also the cost of each item and the overall cost.</t>
  </si>
  <si>
    <t>Order is sent thro mail (processed in Excel / Word formats)</t>
  </si>
  <si>
    <t>Vendors send invoices through mail.</t>
  </si>
  <si>
    <t>Invoice is accounted in our own accounting system provided by our HQ. 
(we are likely to use Tally ALSO in the near future for AP)</t>
  </si>
  <si>
    <t xml:space="preserve">Invoices are mostly delayed / forgotten to be accounted. </t>
  </si>
  <si>
    <t>There is no track of which orders have been completed (and how much % completed) and if invoices are received or not.</t>
  </si>
  <si>
    <t>There will be less than 5 users who do the Order processing</t>
  </si>
  <si>
    <t xml:space="preserve">Every location can have a user who can do the request </t>
  </si>
  <si>
    <t>Every location should be able to receive the item / acknowledge the services</t>
  </si>
  <si>
    <t>Accepting Invoices and Accounting</t>
  </si>
  <si>
    <t xml:space="preserve">Invoices are currently recorded, accounted and paid through our current Financial system (provided by our HQ). This cannot be integrated with the proposed P2P system. </t>
  </si>
  <si>
    <t>So the proposed system should support the current process as described below</t>
  </si>
  <si>
    <t>Vendors send their invoices through mails</t>
  </si>
  <si>
    <t>Every Invoice is sent to accounts team through mail for their concurrence. (This is an internal process)</t>
  </si>
  <si>
    <t>If it is rejected, the accounts user will give reasons. The purchase user will resubmit it for concurrence with necessary corrections</t>
  </si>
  <si>
    <t>After due concurrence approval, invoice details are entered in the accounting system that generates a voucher (which is paid subsequently) thro the current accounting system. User can combine a few invoices together pertaining to the same vendor to generate one voucher.</t>
  </si>
  <si>
    <t xml:space="preserve">Feature requirements - Procurement </t>
  </si>
  <si>
    <t>S.No</t>
  </si>
  <si>
    <t>Process</t>
  </si>
  <si>
    <t>Feature</t>
  </si>
  <si>
    <t>Supported Y/N</t>
  </si>
  <si>
    <t>Remarks</t>
  </si>
  <si>
    <t>General</t>
  </si>
  <si>
    <t>Should support codified and non-codified items</t>
  </si>
  <si>
    <t>Y</t>
  </si>
  <si>
    <t>Configurable</t>
  </si>
  <si>
    <t>Procurement for specific Projects and also general requirements</t>
  </si>
  <si>
    <t>Budget support for overall project and the line items</t>
  </si>
  <si>
    <t>Yes, already shown you.</t>
  </si>
  <si>
    <t>Should be able to specify location / customer / project in all transactions for traceability</t>
  </si>
  <si>
    <t>Yes just select project in all transaction or auto select as applicable</t>
  </si>
  <si>
    <t>Link to service request, if any</t>
  </si>
  <si>
    <t xml:space="preserve">Service request module is there </t>
  </si>
  <si>
    <t>Open contracts (rate valid for a period or till a particular number of qty)</t>
  </si>
  <si>
    <t>Rate contract module is there</t>
  </si>
  <si>
    <t>Slab based rates</t>
  </si>
  <si>
    <t>Milestone based payments</t>
  </si>
  <si>
    <t>Yes available as selected in PO or project</t>
  </si>
  <si>
    <t>Verbal terms to be added to the Order</t>
  </si>
  <si>
    <t>Terms either can be selected from master or can be entered manually in all transactions</t>
  </si>
  <si>
    <t>Support for Item codification</t>
  </si>
  <si>
    <t>Configurable ( Format can be configured everywhere be it any code, item, vendor, customer etc )</t>
  </si>
  <si>
    <t xml:space="preserve">Purchase items without Item code </t>
  </si>
  <si>
    <t>Item will be registered in master or not ?</t>
  </si>
  <si>
    <t>Vendor Registration</t>
  </si>
  <si>
    <t>Should be able to capture our Vendor Code (created in our accounting system) against the vendor created in the P2P syste, subsequently</t>
  </si>
  <si>
    <t>Items</t>
  </si>
  <si>
    <t xml:space="preserve">Should be able to deal with Tangible Items (Material) and Services </t>
  </si>
  <si>
    <t xml:space="preserve">Both can be handled items or services </t>
  </si>
  <si>
    <t>Vendor Portal</t>
  </si>
  <si>
    <t>Vendor can provide quote online</t>
  </si>
  <si>
    <t>Yes, by a online link along with RFQ</t>
  </si>
  <si>
    <t>Vendor to submit documents for registration / onboarding</t>
  </si>
  <si>
    <t>Vendor can submit online and ERP user can upload it under vendor management and also can configure approval as hierarchy required</t>
  </si>
  <si>
    <t>Vendor to submit invoice.</t>
  </si>
  <si>
    <t>ERP user can upload it along with GRN and further can be booked in bill/invoice booking module by 3 way matching</t>
  </si>
  <si>
    <t>Invoices, if mailed by vendor to us, should be uploaded against the PO</t>
  </si>
  <si>
    <t>yes</t>
  </si>
  <si>
    <t>Request</t>
  </si>
  <si>
    <t>Support for purchase request by individual users across project locations</t>
  </si>
  <si>
    <t>as per access control given ro project/location users.</t>
  </si>
  <si>
    <t>Approval of requests (multiple levels based on value)</t>
  </si>
  <si>
    <t>Dedicated approval management module is there any no of approvers stage wise can be configured in any module or transaction in series or parllel value/qty wise.</t>
  </si>
  <si>
    <t>User should be able to explain the requirements in verbal text</t>
  </si>
  <si>
    <t>can add description or remarks</t>
  </si>
  <si>
    <t>RFQ</t>
  </si>
  <si>
    <t>Send RFQ for already registered and Yet-to-register (new) vendors</t>
  </si>
  <si>
    <t>system will suggest vendors as per purchase histor and vendor catalogue, vendors can be temporary rehistered for quote only.</t>
  </si>
  <si>
    <t>We should be able to give verbal explanation / texts for each RFQ / line item</t>
  </si>
  <si>
    <t xml:space="preserve">item description can be given on each line item by user or line item wise remarks can be configured. </t>
  </si>
  <si>
    <t>To attach specific terms and conditions in the RFQ</t>
  </si>
  <si>
    <t xml:space="preserve">yes, can be captured </t>
  </si>
  <si>
    <t>Quotation</t>
  </si>
  <si>
    <t>Vendors should be able to provide quote online</t>
  </si>
  <si>
    <t>yes, through online link</t>
  </si>
  <si>
    <t>Amendment / versions of quotation</t>
  </si>
  <si>
    <t>yes with each revision.</t>
  </si>
  <si>
    <t>Comparing the quotes and rating the vendor and recommendation</t>
  </si>
  <si>
    <t>yes, Quote comparision module is there.</t>
  </si>
  <si>
    <t>The finalised Quotation needs to be approved (multilevel) before being converted into a PO</t>
  </si>
  <si>
    <t xml:space="preserve">Quotes can be approved directly by comparision sheet, item wise, vendor wise, qty wise. </t>
  </si>
  <si>
    <t>Order Processing</t>
  </si>
  <si>
    <t>Convert request to PO , Quote to PO</t>
  </si>
  <si>
    <t>PR-&gt;PO or PR-RFQ-QUOTE-PO  OR DIRECT PO</t>
  </si>
  <si>
    <t>Create PO directly from PR without RFQ, Quote etc.</t>
  </si>
  <si>
    <t>AS ABOVE</t>
  </si>
  <si>
    <t>Create PO with RFQ and Quote in the system - Quote filled by vendor through Portal</t>
  </si>
  <si>
    <t>Upload the vendor quotes into the system against the system Quote. Create PO from this quote directly</t>
  </si>
  <si>
    <t>Yes, can be uploaded or created in system.</t>
  </si>
  <si>
    <t>PO to have standard terms and conditions of our company and terms specific to the order</t>
  </si>
  <si>
    <t>Standard terms and condition can be auto populated and specific terms can be selected moreover vendor or customer wise terms can be defined at master level too.</t>
  </si>
  <si>
    <t>Mail PO to vendor</t>
  </si>
  <si>
    <t>yes auto or manual po</t>
  </si>
  <si>
    <t>Attach the quotation of the vendors</t>
  </si>
  <si>
    <t>Refer contract / agreement reference later in the PO</t>
  </si>
  <si>
    <t xml:space="preserve">Receiving </t>
  </si>
  <si>
    <t>Make GR against items</t>
  </si>
  <si>
    <t>GRN against PO moreover QC can be done at GRN level or can be done through QC module at parameters level and rejection can handled acordingly.</t>
  </si>
  <si>
    <t>Acknowledge services completion (milestones based, if and where applicable)</t>
  </si>
  <si>
    <t>Work Order --&gt; Work Completion Certificate</t>
  </si>
  <si>
    <t>Invoicing</t>
  </si>
  <si>
    <t>Registering the invoice(s) against PO</t>
  </si>
  <si>
    <t>Accounts Payable module. Book Invoice --&gt; Approve --&gt; Payment voucher ( DC adjustments )</t>
  </si>
  <si>
    <t>Recording payment details (manually or thro Integration with Tally, later)</t>
  </si>
  <si>
    <t>both available</t>
  </si>
  <si>
    <t>Integration with any accounting system (later)</t>
  </si>
  <si>
    <t>can be done as and when required</t>
  </si>
  <si>
    <t>Concurrence &amp; Accounting</t>
  </si>
  <si>
    <t>The system should support our process of invoice approval and then record the voucher no of invoice</t>
  </si>
  <si>
    <t>Modules are completely configurable so you define your approval workflow as required.</t>
  </si>
  <si>
    <t>These invoices should be uploaded and be available in system for any reference against any PO. User should know which are the invoices he has received under one PO.</t>
  </si>
  <si>
    <t>Any no of documents can be uploaded and in any transactions and can be linked to reports/dashboards etc.</t>
  </si>
  <si>
    <t>System should also provide for referring to all invoices received (reverse chornological order) against a vendor</t>
  </si>
  <si>
    <t>you can filter AP bill booking report vendor wise</t>
  </si>
  <si>
    <t>Every Invoices is sent to accounts team through mail for their concurrence. (This is an internal process). This needs to be done through system (avoid mail)</t>
  </si>
  <si>
    <t>After booking it will auto forward or will reflect after GRN for booking pending</t>
  </si>
  <si>
    <t>After due approval, invoice details are entered in the accounting system that generates a voucher (which is paid subsequently) thro the current accounting system. User can combine a few invoices together pertaining to the same vendor to generate one voucher.</t>
  </si>
  <si>
    <t>yes, can be done.</t>
  </si>
  <si>
    <t xml:space="preserve">The invoice concurrence needs to be through the proposed system </t>
  </si>
  <si>
    <t>System should have OCR capabilities to extract data from vendor invoice and populate into any Excel (needed for internal records). This is required for the concurrence process</t>
  </si>
  <si>
    <t>Currently not supported can be customize on demand as per excel template.</t>
  </si>
  <si>
    <t>System should be able to generate a print of the concurrence of a list of invoices of a vendor. (This is required as an attachment in our accounting system for payment processing). Format will be provided at the time of implementation.</t>
  </si>
  <si>
    <t>ok</t>
  </si>
  <si>
    <t>The user should have a provision to record the voucher number generated for any invoice against the invoice</t>
  </si>
  <si>
    <t>Report</t>
  </si>
  <si>
    <t>Requests pending to be Ordered</t>
  </si>
  <si>
    <t>Mostly available or can be configured within system as required.</t>
  </si>
  <si>
    <t>Orders pending for completion (% pending if milestone based) - Vendor wise, Business wise.</t>
  </si>
  <si>
    <t>Listing (through a view screen) all invoices for a given PO</t>
  </si>
  <si>
    <t>Listing (through a view screen) all invoices for a given vendor</t>
  </si>
  <si>
    <t>Pending invoices for a PO / Vendor (based on value comparison between PO and Invoice)</t>
  </si>
  <si>
    <t>Invoice ageing / TAT - Date of Invoice, Date of Invoice receipt, when entered in system, when concurred and when voucher was created and when paid</t>
  </si>
  <si>
    <t>Reminder on TAT SLAs for concurrence and payments</t>
  </si>
  <si>
    <t>Other Reqmts</t>
  </si>
  <si>
    <t>Asset Mgmt of Capex items (traking an asset thro its life cycle form inception). Do you also  offer Asset management as one of your solutions?</t>
  </si>
  <si>
    <t>Yes we have asset management software integrated with procurement and inventory</t>
  </si>
  <si>
    <t xml:space="preserve">Do you have a Financial accounting software as one of your solutions? </t>
  </si>
  <si>
    <t>Multiple Currency support</t>
  </si>
  <si>
    <t xml:space="preserve">yes available </t>
  </si>
  <si>
    <t>Mutiple UOM? Request in one UOM but PO in another UOM</t>
  </si>
  <si>
    <t>Yes, you can configure UOM's and thier conversion factors</t>
  </si>
  <si>
    <t>Dual UOM. Store steel angles in length and also in Kg / Tonne</t>
  </si>
  <si>
    <t>yes, available</t>
  </si>
  <si>
    <t>Single Sign On</t>
  </si>
  <si>
    <t>Can be integrated with your existing one.</t>
  </si>
  <si>
    <t>Customization possible</t>
  </si>
  <si>
    <t>Yes, we have championship into same.</t>
  </si>
  <si>
    <t>Data Availability. We will need data to be extracted from the system for our further Data lake / warehousing. Does your system provide necessary APIs readily for such data porting? 
Will it inolve extra cost for using such APIs / extracting such data? Pls explain</t>
  </si>
  <si>
    <t xml:space="preserve">We can provide API's to be accessed by third party on request at additional cost, Export and Import feature is already avaible in system for all transactions and master. </t>
  </si>
  <si>
    <t>Do you have the necessary certifications for compliance, security, Data protection - (Ex ISO, SOC 2 etc). Pls explan</t>
  </si>
  <si>
    <t xml:space="preserve">We do not have any formal certificate at the moment but we works with majour indian national banks under RBI guidlines for data and application security and RBI compliance with highest rated Testing tools for same. </t>
  </si>
  <si>
    <t>What are the offerings that you support - On-Prem, Hosted by you, SaaS. Pls explain</t>
  </si>
  <si>
    <t>On Prem/On Cloud - Perpetual license</t>
  </si>
  <si>
    <t>Pls provide a comperhensive commercial offer comprising of all cost elements that we need to spend for using the solutions.</t>
  </si>
  <si>
    <t>Software | Server | AMC</t>
  </si>
  <si>
    <t>Procurement Demo Scenarios</t>
  </si>
  <si>
    <t>Scenario 1 - Full Cycle</t>
  </si>
  <si>
    <t>Business Head Rakesh has brought in a new project for IBOB.</t>
  </si>
  <si>
    <t>The proposed project is planned to be set up at Bhiwandi, Mumbai   -  Branch Mumbai Created</t>
  </si>
  <si>
    <t>The customer proposed is Sanjeevan Corp   -   Customer Created</t>
  </si>
  <si>
    <t xml:space="preserve">IBOB has named this project as Project Aplha     -    </t>
  </si>
  <si>
    <t>The business head has given the budget for the project as in the enclosed sheet. This sheet containt the items to be procured along with the budgeted cost</t>
  </si>
  <si>
    <t>Demo expectations</t>
  </si>
  <si>
    <t>We would like to see how the budget sheet is converted into PR easily.</t>
  </si>
  <si>
    <t xml:space="preserve">PR to be created easily by the user departments. PO to be done by central dept (Buyer department), GR and Service completion to be done by the user deaprtment. Invoice to be uploaded by either the central buyer OR the end user. </t>
  </si>
  <si>
    <t>Entire PR to POs and Work orders cycle</t>
  </si>
  <si>
    <t>Some cases of PR going through RFQ, Quotation and PO</t>
  </si>
  <si>
    <t>Some cases where we make directly PO against the PR</t>
  </si>
  <si>
    <t>Work order for cases like Electrical circuit</t>
  </si>
  <si>
    <t>Payment for Electical circuiting and Networking is based on milestones as below</t>
  </si>
  <si>
    <t>Cost of the work is Rs. 22 Lakhs + taxes</t>
  </si>
  <si>
    <t>50% advance</t>
  </si>
  <si>
    <t>40 % on completion certificate</t>
  </si>
  <si>
    <t>10% after 15 days of completion</t>
  </si>
  <si>
    <t>We should be able to compare the BOM that 3 vendors have considered for the said requirement</t>
  </si>
  <si>
    <t xml:space="preserve">We should be able to refer the quotation of the vendor finalised in the PO </t>
  </si>
  <si>
    <t>We should be able to mention additional items which are variable  costs (like the extra wires used for the PO more than what is mentioned in the scope)</t>
  </si>
  <si>
    <t>Ex: For 22 lakhs he has assumed 300 mts of cable wire. This is based on some estimates. However if the actual work consumes additional wire lengths, it will cost Rs. 15 per mt extra</t>
  </si>
  <si>
    <t xml:space="preserve">Service completion for the different milestones of Electrical work </t>
  </si>
  <si>
    <t>GR for the items receipt</t>
  </si>
  <si>
    <t>Uploading of vendor invoices against PO / GR for each milestone</t>
  </si>
  <si>
    <t xml:space="preserve">Extraction of invoice details into an Excel spreasheet through OCR </t>
  </si>
  <si>
    <t>Taking concurrence of accounts team through system</t>
  </si>
  <si>
    <t>Adding voucher details against the invoices in the system (Voucher no, date, status)</t>
  </si>
  <si>
    <t>Scenario 2 - PO without RFQ and Quote through system</t>
  </si>
  <si>
    <t>We are to set up High Density Racks for Customer Lamborg &amp; Company Ltd at Injawadi, Pune</t>
  </si>
  <si>
    <t xml:space="preserve">The vendors scope is to study, fabricate, supply, erect and commission the racks for the warehouse. </t>
  </si>
  <si>
    <t>The request from user is as below</t>
  </si>
  <si>
    <t>Supply and erection of racks for Lamborg and Co - PR</t>
  </si>
  <si>
    <t>Purchase department has taken quotes from 3 vendors directly (not through P2P system)</t>
  </si>
  <si>
    <t>User needs to enter all the quotations in the system and upload the vendor quotes in the system.</t>
  </si>
  <si>
    <t>Quotation given by the proposed vendor is Rs. 12 Lakhs lumpsum + taxes</t>
  </si>
  <si>
    <t>The payment terms is as below</t>
  </si>
  <si>
    <t>50% mobilising the materials at site</t>
  </si>
  <si>
    <t>40% on installation and commissioning</t>
  </si>
  <si>
    <t>10% after producing stability certificate and 30 days after commissioning</t>
  </si>
  <si>
    <t>The PO should be created from the quotation by OCR scan, if possible</t>
  </si>
  <si>
    <t>Service completion of milestones</t>
  </si>
  <si>
    <t>Invoice to concurence and voucher cycle - as in the scenario 1</t>
  </si>
  <si>
    <t>Scenario 3 - Direct PO without PR</t>
  </si>
  <si>
    <t xml:space="preserve">One of the projects needs an office partition work to be done </t>
  </si>
  <si>
    <t>They are advised to look for a local vendor and get the work done locally.</t>
  </si>
  <si>
    <t>The local team raises a PO on the vendor.</t>
  </si>
  <si>
    <t>PO Item is - Design, Supply and erection of office partition for the Customer Chandini Motors Pvt Ltd. at Madurai</t>
  </si>
  <si>
    <t>Payment - 15 days after suceessful completion of entire scope of work</t>
  </si>
  <si>
    <t>Scenario 4 - Rate contract</t>
  </si>
  <si>
    <t>The customer Chandini Motors Pvt Ltd at Madurai warehouse needs consumable on regular basis</t>
  </si>
  <si>
    <t xml:space="preserve">The central purchase team floats RFQ and gets quote from 3 vendors for this. </t>
  </si>
  <si>
    <t xml:space="preserve">Order is finalised on a vendor @ Rs. 30 per Kg. </t>
  </si>
  <si>
    <t>A contract is created with this vendor for agreed cost and commercial terms</t>
  </si>
  <si>
    <t>Multiple POs will be raised based on this vendor on need basis based on this contract</t>
  </si>
  <si>
    <t>Reports</t>
  </si>
  <si>
    <t>As in the requirements list</t>
  </si>
  <si>
    <t>Note</t>
  </si>
  <si>
    <t>For us, Customer Location and Contract - combination of 3 is a cost center</t>
  </si>
  <si>
    <t>We should have the cost center ref in all PR / PO so we are able to attribute the cost of purchase to the necessary CC</t>
  </si>
  <si>
    <t>This is required to track the PO, statuses of various legs and other statistics at CC level</t>
  </si>
  <si>
    <t>Suggestions to achieve the above are as given under</t>
  </si>
  <si>
    <t>All the customers like Sanjeevan Corp, Lambord &amp; Co and Chandini Motors - are to be masters.</t>
  </si>
  <si>
    <t>We should be able to refer these customers in the PR / PO</t>
  </si>
  <si>
    <t>Similarly the Locations (Bhiwandi Mumbai, Injawadi Pune and Anupanadi Madurai need to have address masters</t>
  </si>
  <si>
    <t>Budget for Project Aplha, Bhiwandi Mumbai</t>
  </si>
  <si>
    <t>Customer - Sanjeevan Corp</t>
  </si>
  <si>
    <t>Warehouse operations start date - 1st Sep</t>
  </si>
  <si>
    <t>Warehouse closing date - November 30 (3 months)</t>
  </si>
  <si>
    <t>Setting up the warehouse</t>
  </si>
  <si>
    <t>Item</t>
  </si>
  <si>
    <t>Business Type</t>
  </si>
  <si>
    <t>Cost Type</t>
  </si>
  <si>
    <t>Units</t>
  </si>
  <si>
    <t xml:space="preserve">Rate </t>
  </si>
  <si>
    <t>Cost</t>
  </si>
  <si>
    <t>IBOB Remarks</t>
  </si>
  <si>
    <t>Electrical working</t>
  </si>
  <si>
    <t>Common</t>
  </si>
  <si>
    <t>Capex</t>
  </si>
  <si>
    <t>Sevice</t>
  </si>
  <si>
    <t>Vendors to study, design a layout, buy items required and lay the electrical circuit across the entire warehouse. This size of layout and scope of items included vary from project to project</t>
  </si>
  <si>
    <t>Networking</t>
  </si>
  <si>
    <t xml:space="preserve">Similar to above for IT Networking circuits. </t>
  </si>
  <si>
    <t>CCTV</t>
  </si>
  <si>
    <t>Shown as separate item. Mostly done with the Networking</t>
  </si>
  <si>
    <t>A4 Printers</t>
  </si>
  <si>
    <t>FC</t>
  </si>
  <si>
    <t>Rentals</t>
  </si>
  <si>
    <t>BT IBL Printer (Alpha 4L)</t>
  </si>
  <si>
    <t>Supplying, installing and commissioning</t>
  </si>
  <si>
    <t>BT WID Printer (Alpha 3RB)</t>
  </si>
  <si>
    <t>Document Scanner</t>
  </si>
  <si>
    <t>HHT including addl. Battery</t>
  </si>
  <si>
    <t>Supplying</t>
  </si>
  <si>
    <t>Addl, Batteries</t>
  </si>
  <si>
    <t>Laptop - Ubuntu</t>
  </si>
  <si>
    <t>Laptop - Windows</t>
  </si>
  <si>
    <t>Wired WID Printer (GC420T)</t>
  </si>
  <si>
    <t>Wireless Barcode Scanner</t>
  </si>
  <si>
    <t>Wired IBL Printer (ME240)</t>
  </si>
  <si>
    <t>SC</t>
  </si>
  <si>
    <t>HHT</t>
  </si>
  <si>
    <t>HPT</t>
  </si>
  <si>
    <t>Lunch &amp; Office area partition</t>
  </si>
  <si>
    <t>Staff locker</t>
  </si>
  <si>
    <t>Fire Extinguiser</t>
  </si>
  <si>
    <t>Signages</t>
  </si>
  <si>
    <t>Bay Marking</t>
  </si>
  <si>
    <t>Other Misc</t>
  </si>
  <si>
    <t>Furniture on rentals</t>
  </si>
  <si>
    <t>BOPT on Rentals</t>
  </si>
  <si>
    <t>Pallets on Rentals</t>
  </si>
  <si>
    <t>System</t>
  </si>
  <si>
    <t>UPS 2 - 20 KVA</t>
  </si>
  <si>
    <t>Pedestal Fans</t>
  </si>
  <si>
    <t>DG on rentals 125 KVA</t>
  </si>
  <si>
    <t>Barricades</t>
  </si>
  <si>
    <t>VPN Setup</t>
  </si>
  <si>
    <t>Dock Platform</t>
  </si>
  <si>
    <t>Running the warehouse</t>
  </si>
  <si>
    <t>Opex</t>
  </si>
  <si>
    <t>Business type</t>
  </si>
  <si>
    <t>Internet Expenses - Primary 25 MBPS</t>
  </si>
  <si>
    <t>Cost give for entire project (3 months)</t>
  </si>
  <si>
    <t xml:space="preserve">Internet Expenses - Secondary - 25 MBPS </t>
  </si>
  <si>
    <t xml:space="preserve">Stationery </t>
  </si>
  <si>
    <t>Consumables</t>
  </si>
  <si>
    <t>Housekeeping</t>
  </si>
  <si>
    <t>Mathadi</t>
  </si>
  <si>
    <t>Pest Control</t>
  </si>
  <si>
    <t>Electricity charges</t>
  </si>
  <si>
    <t>Power Running Charges</t>
  </si>
  <si>
    <t>Tea, Coffee, Water &amp; Night time Food</t>
  </si>
  <si>
    <t>Night Allowance</t>
  </si>
  <si>
    <t>People Transport</t>
  </si>
  <si>
    <t>Capex Insurance</t>
  </si>
  <si>
    <t>Manpower Requirements</t>
  </si>
  <si>
    <t>Manpower</t>
  </si>
  <si>
    <t>Sal P/m</t>
  </si>
  <si>
    <t>Cost p/m</t>
  </si>
  <si>
    <t>DC manager</t>
  </si>
  <si>
    <t>Asst manager</t>
  </si>
  <si>
    <t xml:space="preserve">Shift Incharge </t>
  </si>
  <si>
    <t>Supervisor</t>
  </si>
  <si>
    <t>Admin &amp; HR</t>
  </si>
  <si>
    <t>IT</t>
  </si>
  <si>
    <t>MIS &amp; IRT</t>
  </si>
  <si>
    <t>MHE Operator</t>
  </si>
  <si>
    <t>Sr Associates - FC</t>
  </si>
  <si>
    <t>Sr Associates - SC</t>
  </si>
  <si>
    <t>Labours FC</t>
  </si>
  <si>
    <t>Labours - SC</t>
  </si>
  <si>
    <t>House Keeping</t>
  </si>
  <si>
    <t>Security</t>
  </si>
  <si>
    <t>security Supervisor</t>
  </si>
  <si>
    <t>No of PR users</t>
  </si>
  <si>
    <t>No of PO Users</t>
  </si>
  <si>
    <t>No of PRs per month</t>
  </si>
  <si>
    <t>(will be higher in those months where we have new projects )</t>
  </si>
  <si>
    <t>No of POs per month</t>
  </si>
  <si>
    <t>Item codification for services</t>
  </si>
  <si>
    <t>Manpower requirements</t>
  </si>
</sst>
</file>

<file path=xl/styles.xml><?xml version="1.0" encoding="utf-8"?>
<styleSheet xmlns="http://schemas.openxmlformats.org/spreadsheetml/2006/main">
  <numFmts count="6">
    <numFmt numFmtId="176" formatCode="_ * #,##0_ ;_ * \-#,##0_ ;_ * &quot;-&quot;??_ ;_ @_ "/>
    <numFmt numFmtId="177" formatCode="_-* #,##0_-;\-* #,##0_-;_-* &quot;-&quot;??_-;_-@_-"/>
    <numFmt numFmtId="178" formatCode="_-* #,##0_-;\-* #,##0_-;_-* &quot;-&quot;_-;_-@_-"/>
    <numFmt numFmtId="179" formatCode="_-&quot;£&quot;* #,##0_-;\-&quot;£&quot;* #,##0_-;_-&quot;£&quot;* &quot;-&quot;_-;_-@_-"/>
    <numFmt numFmtId="180" formatCode="_ * #,##0.00_ ;_ * \-#,##0.00_ ;_ * &quot;-&quot;??_ ;_ @_ "/>
    <numFmt numFmtId="181" formatCode="_-&quot;£&quot;* #,##0.00_-;\-&quot;£&quot;* #,##0.00_-;_-&quot;£&quot;* &quot;-&quot;??_-;_-@_-"/>
  </numFmts>
  <fonts count="37">
    <font>
      <sz val="11"/>
      <color theme="1"/>
      <name val="Aptos Narrow"/>
      <charset val="134"/>
      <scheme val="minor"/>
    </font>
    <font>
      <b/>
      <sz val="11"/>
      <color theme="1"/>
      <name val="Aptos Narrow"/>
      <charset val="134"/>
      <scheme val="minor"/>
    </font>
    <font>
      <b/>
      <sz val="12"/>
      <color rgb="FF000000"/>
      <name val="Calibri"/>
      <charset val="134"/>
    </font>
    <font>
      <sz val="11"/>
      <color rgb="FF44546A"/>
      <name val="Calibri"/>
      <charset val="134"/>
    </font>
    <font>
      <b/>
      <sz val="10"/>
      <color rgb="FF44546A"/>
      <name val="Calibri"/>
      <charset val="134"/>
    </font>
    <font>
      <sz val="11"/>
      <name val="Calibri"/>
      <charset val="134"/>
    </font>
    <font>
      <b/>
      <sz val="11"/>
      <color rgb="FF44546A"/>
      <name val="Calibri"/>
      <charset val="134"/>
    </font>
    <font>
      <b/>
      <sz val="12"/>
      <color theme="1"/>
      <name val="Aptos Narrow"/>
      <charset val="134"/>
      <scheme val="minor"/>
    </font>
    <font>
      <sz val="11"/>
      <color theme="3"/>
      <name val="Aptos Narrow"/>
      <charset val="134"/>
      <scheme val="minor"/>
    </font>
    <font>
      <sz val="10"/>
      <color rgb="FF44546A"/>
      <name val="Calibri"/>
      <charset val="134"/>
    </font>
    <font>
      <b/>
      <sz val="11"/>
      <color theme="3"/>
      <name val="Aptos Narrow"/>
      <charset val="134"/>
      <scheme val="minor"/>
    </font>
    <font>
      <sz val="10"/>
      <color theme="3"/>
      <name val="Aptos Narrow"/>
      <charset val="134"/>
      <scheme val="minor"/>
    </font>
    <font>
      <b/>
      <sz val="14"/>
      <color theme="4" tint="-0.499984740745262"/>
      <name val="Aptos Narrow"/>
      <charset val="134"/>
      <scheme val="minor"/>
    </font>
    <font>
      <b/>
      <sz val="11"/>
      <color theme="4" tint="-0.499984740745262"/>
      <name val="Aptos Narrow"/>
      <charset val="134"/>
      <scheme val="minor"/>
    </font>
    <font>
      <b/>
      <i/>
      <sz val="11"/>
      <color theme="1"/>
      <name val="Aptos Narrow"/>
      <charset val="134"/>
      <scheme val="minor"/>
    </font>
    <font>
      <b/>
      <sz val="11"/>
      <color rgb="FF002060"/>
      <name val="Aptos Narrow"/>
      <charset val="134"/>
      <scheme val="minor"/>
    </font>
    <font>
      <sz val="11"/>
      <color theme="0"/>
      <name val="Aptos Narrow"/>
      <charset val="0"/>
      <scheme val="minor"/>
    </font>
    <font>
      <b/>
      <sz val="11"/>
      <color rgb="FFFFFFFF"/>
      <name val="Aptos Narrow"/>
      <charset val="0"/>
      <scheme val="minor"/>
    </font>
    <font>
      <u/>
      <sz val="11"/>
      <color rgb="FF0000FF"/>
      <name val="Aptos Narrow"/>
      <charset val="0"/>
      <scheme val="minor"/>
    </font>
    <font>
      <sz val="11"/>
      <color rgb="FFFF0000"/>
      <name val="Aptos Narrow"/>
      <charset val="0"/>
      <scheme val="minor"/>
    </font>
    <font>
      <i/>
      <sz val="11"/>
      <color rgb="FF7F7F7F"/>
      <name val="Aptos Narrow"/>
      <charset val="0"/>
      <scheme val="minor"/>
    </font>
    <font>
      <b/>
      <sz val="15"/>
      <color theme="3"/>
      <name val="Aptos Narrow"/>
      <charset val="134"/>
      <scheme val="minor"/>
    </font>
    <font>
      <b/>
      <sz val="11"/>
      <color rgb="FFFA7D00"/>
      <name val="Aptos Narrow"/>
      <charset val="0"/>
      <scheme val="minor"/>
    </font>
    <font>
      <sz val="11"/>
      <color rgb="FF9C0006"/>
      <name val="Aptos Narrow"/>
      <charset val="0"/>
      <scheme val="minor"/>
    </font>
    <font>
      <b/>
      <sz val="11"/>
      <color theme="1"/>
      <name val="Aptos Narrow"/>
      <charset val="0"/>
      <scheme val="minor"/>
    </font>
    <font>
      <b/>
      <sz val="13"/>
      <color theme="3"/>
      <name val="Aptos Narrow"/>
      <charset val="134"/>
      <scheme val="minor"/>
    </font>
    <font>
      <sz val="11"/>
      <color theme="1"/>
      <name val="Aptos Narrow"/>
      <charset val="0"/>
      <scheme val="minor"/>
    </font>
    <font>
      <b/>
      <sz val="11"/>
      <color rgb="FF3F3F3F"/>
      <name val="Aptos Narrow"/>
      <charset val="0"/>
      <scheme val="minor"/>
    </font>
    <font>
      <sz val="11"/>
      <color rgb="FF9C6500"/>
      <name val="Aptos Narrow"/>
      <charset val="0"/>
      <scheme val="minor"/>
    </font>
    <font>
      <sz val="11"/>
      <color rgb="FF006100"/>
      <name val="Aptos Narrow"/>
      <charset val="0"/>
      <scheme val="minor"/>
    </font>
    <font>
      <b/>
      <sz val="18"/>
      <color theme="3"/>
      <name val="Aptos Narrow"/>
      <charset val="134"/>
      <scheme val="minor"/>
    </font>
    <font>
      <sz val="11"/>
      <color rgb="FFFA7D00"/>
      <name val="Aptos Narrow"/>
      <charset val="0"/>
      <scheme val="minor"/>
    </font>
    <font>
      <sz val="11"/>
      <color rgb="FF3F3F76"/>
      <name val="Aptos Narrow"/>
      <charset val="0"/>
      <scheme val="minor"/>
    </font>
    <font>
      <u/>
      <sz val="11"/>
      <color rgb="FF800080"/>
      <name val="Aptos Narrow"/>
      <charset val="0"/>
      <scheme val="minor"/>
    </font>
    <font>
      <sz val="10"/>
      <name val="Arial"/>
      <charset val="134"/>
    </font>
    <font>
      <sz val="9"/>
      <name val="Times New Roman"/>
      <charset val="0"/>
    </font>
    <font>
      <b/>
      <sz val="9"/>
      <name val="Times New Roman"/>
      <charset val="0"/>
    </font>
  </fonts>
  <fills count="48">
    <fill>
      <patternFill patternType="none"/>
    </fill>
    <fill>
      <patternFill patternType="gray125"/>
    </fill>
    <fill>
      <patternFill patternType="solid">
        <fgColor rgb="FF00B0F0"/>
        <bgColor rgb="FF000000"/>
      </patternFill>
    </fill>
    <fill>
      <patternFill patternType="solid">
        <fgColor rgb="FFFFFF00"/>
        <bgColor rgb="FF000000"/>
      </patternFill>
    </fill>
    <fill>
      <patternFill patternType="solid">
        <fgColor rgb="FFFFFFFF"/>
        <bgColor rgb="FF000000"/>
      </patternFill>
    </fill>
    <fill>
      <patternFill patternType="solid">
        <fgColor rgb="FFFF0000"/>
        <bgColor rgb="FF000000"/>
      </patternFill>
    </fill>
    <fill>
      <patternFill patternType="solid">
        <fgColor rgb="FF00B0F0"/>
        <bgColor indexed="64"/>
      </patternFill>
    </fill>
    <fill>
      <patternFill patternType="solid">
        <fgColor rgb="FFFFFF00"/>
        <bgColor indexed="64"/>
      </patternFill>
    </fill>
    <fill>
      <patternFill patternType="solid">
        <fgColor theme="0"/>
        <bgColor indexed="64"/>
      </patternFill>
    </fill>
    <fill>
      <patternFill patternType="solid">
        <fgColor rgb="FFFF0000"/>
        <bgColor indexed="64"/>
      </patternFill>
    </fill>
    <fill>
      <patternFill patternType="solid">
        <fgColor theme="8" tint="0.599993896298105"/>
        <bgColor rgb="FF000000"/>
      </patternFill>
    </fill>
    <fill>
      <patternFill patternType="solid">
        <fgColor rgb="FFF2F2F2"/>
        <bgColor rgb="FF000000"/>
      </patternFill>
    </fill>
    <fill>
      <patternFill patternType="solid">
        <fgColor theme="6" tint="0.599993896298105"/>
        <bgColor rgb="FF000000"/>
      </patternFill>
    </fill>
    <fill>
      <patternFill patternType="solid">
        <fgColor theme="6" tint="0.599993896298105"/>
        <bgColor indexed="64"/>
      </patternFill>
    </fill>
    <fill>
      <patternFill patternType="solid">
        <fgColor theme="8" tint="0.599993896298105"/>
        <bgColor indexed="64"/>
      </patternFill>
    </fill>
    <fill>
      <patternFill patternType="solid">
        <fgColor rgb="FFFF0000"/>
        <bgColor indexed="64"/>
      </patternFill>
    </fill>
    <fill>
      <patternFill patternType="solid">
        <fgColor theme="5" tint="0.6"/>
        <bgColor indexed="64"/>
      </patternFill>
    </fill>
    <fill>
      <patternFill patternType="solid">
        <fgColor theme="5" tint="0.8"/>
        <bgColor indexed="64"/>
      </patternFill>
    </fill>
    <fill>
      <patternFill patternType="solid">
        <fgColor rgb="FFFFC000"/>
        <bgColor indexed="64"/>
      </patternFill>
    </fill>
    <fill>
      <patternFill patternType="solid">
        <fgColor theme="5" tint="0.399975585192419"/>
        <bgColor indexed="64"/>
      </patternFill>
    </fill>
    <fill>
      <patternFill patternType="solid">
        <fgColor theme="6" tint="0.399975585192419"/>
        <bgColor indexed="64"/>
      </patternFill>
    </fill>
    <fill>
      <patternFill patternType="solid">
        <fgColor rgb="FFA5A5A5"/>
        <bgColor indexed="64"/>
      </patternFill>
    </fill>
    <fill>
      <patternFill patternType="solid">
        <fgColor rgb="FFF2F2F2"/>
        <bgColor indexed="64"/>
      </patternFill>
    </fill>
    <fill>
      <patternFill patternType="solid">
        <fgColor rgb="FFFFFFCC"/>
        <bgColor indexed="64"/>
      </patternFill>
    </fill>
    <fill>
      <patternFill patternType="solid">
        <fgColor rgb="FFFFC7CE"/>
        <bgColor indexed="64"/>
      </patternFill>
    </fill>
    <fill>
      <patternFill patternType="solid">
        <fgColor theme="7" tint="0.799981688894314"/>
        <bgColor indexed="64"/>
      </patternFill>
    </fill>
    <fill>
      <patternFill patternType="solid">
        <fgColor theme="5"/>
        <bgColor indexed="64"/>
      </patternFill>
    </fill>
    <fill>
      <patternFill patternType="solid">
        <fgColor theme="4" tint="0.399975585192419"/>
        <bgColor indexed="64"/>
      </patternFill>
    </fill>
    <fill>
      <patternFill patternType="solid">
        <fgColor rgb="FFFFEB9C"/>
        <bgColor indexed="64"/>
      </patternFill>
    </fill>
    <fill>
      <patternFill patternType="solid">
        <fgColor theme="4"/>
        <bgColor indexed="64"/>
      </patternFill>
    </fill>
    <fill>
      <patternFill patternType="solid">
        <fgColor rgb="FFC6EFCE"/>
        <bgColor indexed="64"/>
      </patternFill>
    </fill>
    <fill>
      <patternFill patternType="solid">
        <fgColor theme="9" tint="0.399975585192419"/>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theme="6" tint="0.799981688894314"/>
        <bgColor indexed="64"/>
      </patternFill>
    </fill>
    <fill>
      <patternFill patternType="solid">
        <fgColor theme="9" tint="0.599993896298105"/>
        <bgColor indexed="64"/>
      </patternFill>
    </fill>
    <fill>
      <patternFill patternType="solid">
        <fgColor rgb="FFFFCC99"/>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399975585192419"/>
        <bgColor indexed="64"/>
      </patternFill>
    </fill>
    <fill>
      <patternFill patternType="solid">
        <fgColor theme="9" tint="0.799981688894314"/>
        <bgColor indexed="64"/>
      </patternFill>
    </fill>
    <fill>
      <patternFill patternType="solid">
        <fgColor theme="4" tint="0.799981688894314"/>
        <bgColor indexed="64"/>
      </patternFill>
    </fill>
    <fill>
      <patternFill patternType="solid">
        <fgColor theme="6"/>
        <bgColor indexed="64"/>
      </patternFill>
    </fill>
    <fill>
      <patternFill patternType="solid">
        <fgColor theme="5" tint="0.599993896298105"/>
        <bgColor indexed="64"/>
      </patternFill>
    </fill>
    <fill>
      <patternFill patternType="solid">
        <fgColor theme="8" tint="0.799981688894314"/>
        <bgColor indexed="64"/>
      </patternFill>
    </fill>
    <fill>
      <patternFill patternType="solid">
        <fgColor theme="7"/>
        <bgColor indexed="64"/>
      </patternFill>
    </fill>
    <fill>
      <patternFill patternType="solid">
        <fgColor theme="9"/>
        <bgColor indexed="64"/>
      </patternFill>
    </fill>
  </fills>
  <borders count="13">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right/>
      <top/>
      <bottom style="medium">
        <color theme="4" tint="0.499984740745262"/>
      </bottom>
      <diagonal/>
    </border>
  </borders>
  <cellStyleXfs count="51">
    <xf numFmtId="0" fontId="0" fillId="0" borderId="0"/>
    <xf numFmtId="180" fontId="0" fillId="0" borderId="0" applyFont="0" applyFill="0" applyBorder="0" applyAlignment="0" applyProtection="0"/>
    <xf numFmtId="0" fontId="16" fillId="31" borderId="0" applyNumberFormat="0" applyBorder="0" applyAlignment="0" applyProtection="0">
      <alignment vertical="center"/>
    </xf>
    <xf numFmtId="0" fontId="26" fillId="35" borderId="0" applyNumberFormat="0" applyBorder="0" applyAlignment="0" applyProtection="0">
      <alignment vertical="center"/>
    </xf>
    <xf numFmtId="0" fontId="16" fillId="40" borderId="0" applyNumberFormat="0" applyBorder="0" applyAlignment="0" applyProtection="0">
      <alignment vertical="center"/>
    </xf>
    <xf numFmtId="0" fontId="16" fillId="47" borderId="0" applyNumberFormat="0" applyBorder="0" applyAlignment="0" applyProtection="0">
      <alignment vertical="center"/>
    </xf>
    <xf numFmtId="0" fontId="26" fillId="14" borderId="0" applyNumberFormat="0" applyBorder="0" applyAlignment="0" applyProtection="0">
      <alignment vertical="center"/>
    </xf>
    <xf numFmtId="0" fontId="34" fillId="0" borderId="0"/>
    <xf numFmtId="0" fontId="26" fillId="45" borderId="0" applyNumberFormat="0" applyBorder="0" applyAlignment="0" applyProtection="0">
      <alignment vertical="center"/>
    </xf>
    <xf numFmtId="0" fontId="16" fillId="38" borderId="0" applyNumberFormat="0" applyBorder="0" applyAlignment="0" applyProtection="0">
      <alignment vertical="center"/>
    </xf>
    <xf numFmtId="0" fontId="16" fillId="39" borderId="0" applyNumberFormat="0" applyBorder="0" applyAlignment="0" applyProtection="0">
      <alignment vertical="center"/>
    </xf>
    <xf numFmtId="0" fontId="26" fillId="37" borderId="0" applyNumberFormat="0" applyBorder="0" applyAlignment="0" applyProtection="0">
      <alignment vertical="center"/>
    </xf>
    <xf numFmtId="0" fontId="16" fillId="46" borderId="0" applyNumberFormat="0" applyBorder="0" applyAlignment="0" applyProtection="0">
      <alignment vertical="center"/>
    </xf>
    <xf numFmtId="0" fontId="31" fillId="0" borderId="11" applyNumberFormat="0" applyFill="0" applyAlignment="0" applyProtection="0">
      <alignment vertical="center"/>
    </xf>
    <xf numFmtId="0" fontId="26" fillId="13" borderId="0" applyNumberFormat="0" applyBorder="0" applyAlignment="0" applyProtection="0">
      <alignment vertical="center"/>
    </xf>
    <xf numFmtId="0" fontId="16" fillId="19" borderId="0" applyNumberFormat="0" applyBorder="0" applyAlignment="0" applyProtection="0">
      <alignment vertical="center"/>
    </xf>
    <xf numFmtId="0" fontId="16" fillId="43" borderId="0" applyNumberFormat="0" applyBorder="0" applyAlignment="0" applyProtection="0">
      <alignment vertical="center"/>
    </xf>
    <xf numFmtId="0" fontId="26" fillId="44" borderId="0" applyNumberFormat="0" applyBorder="0" applyAlignment="0" applyProtection="0">
      <alignment vertical="center"/>
    </xf>
    <xf numFmtId="0" fontId="26" fillId="32" borderId="0" applyNumberFormat="0" applyBorder="0" applyAlignment="0" applyProtection="0">
      <alignment vertical="center"/>
    </xf>
    <xf numFmtId="0" fontId="16" fillId="26" borderId="0" applyNumberFormat="0" applyBorder="0" applyAlignment="0" applyProtection="0">
      <alignment vertical="center"/>
    </xf>
    <xf numFmtId="0" fontId="26" fillId="33" borderId="0" applyNumberFormat="0" applyBorder="0" applyAlignment="0" applyProtection="0">
      <alignment vertical="center"/>
    </xf>
    <xf numFmtId="0" fontId="26" fillId="42" borderId="0" applyNumberFormat="0" applyBorder="0" applyAlignment="0" applyProtection="0">
      <alignment vertical="center"/>
    </xf>
    <xf numFmtId="0" fontId="16" fillId="29" borderId="0" applyNumberFormat="0" applyBorder="0" applyAlignment="0" applyProtection="0">
      <alignment vertical="center"/>
    </xf>
    <xf numFmtId="0" fontId="28" fillId="28" borderId="0" applyNumberFormat="0" applyBorder="0" applyAlignment="0" applyProtection="0">
      <alignment vertical="center"/>
    </xf>
    <xf numFmtId="0" fontId="16" fillId="27" borderId="0" applyNumberFormat="0" applyBorder="0" applyAlignment="0" applyProtection="0">
      <alignment vertical="center"/>
    </xf>
    <xf numFmtId="0" fontId="23" fillId="24" borderId="0" applyNumberFormat="0" applyBorder="0" applyAlignment="0" applyProtection="0">
      <alignment vertical="center"/>
    </xf>
    <xf numFmtId="0" fontId="26" fillId="25" borderId="0" applyNumberFormat="0" applyBorder="0" applyAlignment="0" applyProtection="0">
      <alignment vertical="center"/>
    </xf>
    <xf numFmtId="0" fontId="24" fillId="0" borderId="9" applyNumberFormat="0" applyFill="0" applyAlignment="0" applyProtection="0">
      <alignment vertical="center"/>
    </xf>
    <xf numFmtId="0" fontId="27" fillId="22" borderId="10" applyNumberFormat="0" applyAlignment="0" applyProtection="0">
      <alignment vertical="center"/>
    </xf>
    <xf numFmtId="181" fontId="0" fillId="0" borderId="0" applyFont="0" applyFill="0" applyBorder="0" applyAlignment="0" applyProtection="0">
      <alignment vertical="center"/>
    </xf>
    <xf numFmtId="0" fontId="26" fillId="34" borderId="0" applyNumberFormat="0" applyBorder="0" applyAlignment="0" applyProtection="0">
      <alignment vertical="center"/>
    </xf>
    <xf numFmtId="0" fontId="0" fillId="23" borderId="8" applyNumberFormat="0" applyFont="0" applyAlignment="0" applyProtection="0">
      <alignment vertical="center"/>
    </xf>
    <xf numFmtId="0" fontId="32" fillId="36" borderId="7" applyNumberFormat="0" applyAlignment="0" applyProtection="0">
      <alignment vertical="center"/>
    </xf>
    <xf numFmtId="0" fontId="10" fillId="0" borderId="0" applyNumberFormat="0" applyFill="0" applyBorder="0" applyAlignment="0" applyProtection="0">
      <alignment vertical="center"/>
    </xf>
    <xf numFmtId="0" fontId="22" fillId="22" borderId="7" applyNumberFormat="0" applyAlignment="0" applyProtection="0">
      <alignment vertical="center"/>
    </xf>
    <xf numFmtId="0" fontId="29" fillId="30" borderId="0" applyNumberFormat="0" applyBorder="0" applyAlignment="0" applyProtection="0">
      <alignment vertical="center"/>
    </xf>
    <xf numFmtId="0" fontId="10" fillId="0" borderId="12" applyNumberFormat="0" applyFill="0" applyAlignment="0" applyProtection="0">
      <alignment vertical="center"/>
    </xf>
    <xf numFmtId="0" fontId="20" fillId="0" borderId="0" applyNumberFormat="0" applyFill="0" applyBorder="0" applyAlignment="0" applyProtection="0">
      <alignment vertical="center"/>
    </xf>
    <xf numFmtId="0" fontId="21" fillId="0" borderId="6" applyNumberFormat="0" applyFill="0" applyAlignment="0" applyProtection="0">
      <alignment vertical="center"/>
    </xf>
    <xf numFmtId="178" fontId="0" fillId="0" borderId="0" applyFont="0" applyFill="0" applyBorder="0" applyAlignment="0" applyProtection="0">
      <alignment vertical="center"/>
    </xf>
    <xf numFmtId="0" fontId="26" fillId="41" borderId="0" applyNumberFormat="0" applyBorder="0" applyAlignment="0" applyProtection="0">
      <alignment vertical="center"/>
    </xf>
    <xf numFmtId="0" fontId="30" fillId="0" borderId="0" applyNumberFormat="0" applyFill="0" applyBorder="0" applyAlignment="0" applyProtection="0">
      <alignment vertical="center"/>
    </xf>
    <xf numFmtId="179"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25" fillId="0" borderId="6" applyNumberFormat="0" applyFill="0" applyAlignment="0" applyProtection="0">
      <alignment vertical="center"/>
    </xf>
    <xf numFmtId="180" fontId="0" fillId="0" borderId="0" applyFont="0" applyFill="0" applyBorder="0" applyAlignment="0" applyProtection="0"/>
    <xf numFmtId="0" fontId="17" fillId="21" borderId="5" applyNumberFormat="0" applyAlignment="0" applyProtection="0">
      <alignment vertical="center"/>
    </xf>
    <xf numFmtId="0" fontId="16" fillId="20" borderId="0" applyNumberFormat="0" applyBorder="0" applyAlignment="0" applyProtection="0">
      <alignment vertical="center"/>
    </xf>
    <xf numFmtId="9" fontId="0" fillId="0" borderId="0" applyFont="0" applyFill="0" applyBorder="0" applyAlignment="0" applyProtection="0">
      <alignment vertical="center"/>
    </xf>
    <xf numFmtId="0" fontId="18" fillId="0" borderId="0" applyNumberFormat="0" applyFill="0" applyBorder="0" applyAlignment="0" applyProtection="0">
      <alignment vertical="center"/>
    </xf>
  </cellStyleXfs>
  <cellXfs count="71">
    <xf numFmtId="0" fontId="0" fillId="0" borderId="0" xfId="0"/>
    <xf numFmtId="0" fontId="0" fillId="0" borderId="0" xfId="0" applyAlignment="1">
      <alignment vertical="center"/>
    </xf>
    <xf numFmtId="0" fontId="0" fillId="0" borderId="0" xfId="0" applyAlignment="1">
      <alignment horizontal="center" vertical="center"/>
    </xf>
    <xf numFmtId="0" fontId="0" fillId="0" borderId="0" xfId="0" applyAlignment="1">
      <alignment vertical="center" wrapText="1"/>
    </xf>
    <xf numFmtId="0" fontId="0" fillId="0" borderId="0" xfId="0" applyAlignment="1">
      <alignment wrapText="1"/>
    </xf>
    <xf numFmtId="0" fontId="1" fillId="0" borderId="0" xfId="0" applyFont="1"/>
    <xf numFmtId="0" fontId="2" fillId="2" borderId="1" xfId="7" applyFont="1" applyFill="1" applyBorder="1" applyAlignment="1">
      <alignment horizontal="center" vertical="center"/>
    </xf>
    <xf numFmtId="0" fontId="2" fillId="2" borderId="2" xfId="7" applyFont="1" applyFill="1" applyBorder="1" applyAlignment="1">
      <alignment horizontal="center" vertical="center" wrapText="1"/>
    </xf>
    <xf numFmtId="0" fontId="3" fillId="3" borderId="3" xfId="7" applyFont="1" applyFill="1" applyBorder="1" applyAlignment="1">
      <alignment vertical="center" wrapText="1"/>
    </xf>
    <xf numFmtId="0" fontId="4" fillId="4" borderId="4" xfId="7" applyFont="1" applyFill="1" applyBorder="1" applyAlignment="1">
      <alignment horizontal="center" vertical="center" wrapText="1"/>
    </xf>
    <xf numFmtId="0" fontId="3" fillId="5" borderId="3" xfId="7" applyFont="1" applyFill="1" applyBorder="1" applyAlignment="1">
      <alignment vertical="center" wrapText="1"/>
    </xf>
    <xf numFmtId="0" fontId="5" fillId="5" borderId="3" xfId="7" applyFont="1" applyFill="1" applyBorder="1" applyAlignment="1">
      <alignment vertical="center" wrapText="1"/>
    </xf>
    <xf numFmtId="0" fontId="3" fillId="4" borderId="0" xfId="7" applyFont="1" applyFill="1" applyAlignment="1">
      <alignment vertical="center" wrapText="1"/>
    </xf>
    <xf numFmtId="0" fontId="4" fillId="4" borderId="0" xfId="7" applyFont="1" applyFill="1" applyAlignment="1">
      <alignment horizontal="center" vertical="center" wrapText="1"/>
    </xf>
    <xf numFmtId="0" fontId="6" fillId="4" borderId="0" xfId="7" applyFont="1" applyFill="1" applyAlignment="1">
      <alignment vertical="center"/>
    </xf>
    <xf numFmtId="0" fontId="7" fillId="6" borderId="4" xfId="7" applyFont="1" applyFill="1" applyBorder="1" applyAlignment="1">
      <alignment horizontal="center" vertical="center"/>
    </xf>
    <xf numFmtId="0" fontId="2" fillId="2" borderId="4" xfId="7" applyFont="1" applyFill="1" applyBorder="1" applyAlignment="1">
      <alignment horizontal="center" vertical="center" wrapText="1"/>
    </xf>
    <xf numFmtId="0" fontId="8" fillId="7" borderId="4" xfId="7" applyFont="1" applyFill="1" applyBorder="1" applyAlignment="1">
      <alignment vertical="center" wrapText="1"/>
    </xf>
    <xf numFmtId="0" fontId="8" fillId="8" borderId="4" xfId="7" applyFont="1" applyFill="1" applyBorder="1" applyAlignment="1">
      <alignment vertical="center" wrapText="1"/>
    </xf>
    <xf numFmtId="0" fontId="8" fillId="7" borderId="4" xfId="7" applyFont="1" applyFill="1" applyBorder="1" applyAlignment="1">
      <alignment vertical="center"/>
    </xf>
    <xf numFmtId="0" fontId="8" fillId="9" borderId="4" xfId="7" applyFont="1" applyFill="1" applyBorder="1" applyAlignment="1">
      <alignment vertical="center" wrapText="1"/>
    </xf>
    <xf numFmtId="1" fontId="9" fillId="4" borderId="4" xfId="7" applyNumberFormat="1" applyFont="1" applyFill="1" applyBorder="1" applyAlignment="1">
      <alignment horizontal="center" vertical="center" wrapText="1"/>
    </xf>
    <xf numFmtId="177" fontId="9" fillId="10" borderId="4" xfId="1" applyNumberFormat="1" applyFont="1" applyFill="1" applyBorder="1" applyAlignment="1">
      <alignment horizontal="center" vertical="center" wrapText="1"/>
    </xf>
    <xf numFmtId="177" fontId="9" fillId="11" borderId="4" xfId="1" applyNumberFormat="1" applyFont="1" applyFill="1" applyBorder="1" applyAlignment="1">
      <alignment horizontal="center" vertical="center" wrapText="1"/>
    </xf>
    <xf numFmtId="1" fontId="9" fillId="12" borderId="4" xfId="7" applyNumberFormat="1" applyFont="1" applyFill="1" applyBorder="1" applyAlignment="1">
      <alignment horizontal="center" vertical="center" wrapText="1"/>
    </xf>
    <xf numFmtId="177" fontId="9" fillId="4" borderId="4" xfId="1" applyNumberFormat="1" applyFont="1" applyFill="1" applyBorder="1" applyAlignment="1">
      <alignment horizontal="center" vertical="center" wrapText="1"/>
    </xf>
    <xf numFmtId="176" fontId="9" fillId="12" borderId="4" xfId="46" applyNumberFormat="1" applyFont="1" applyFill="1" applyBorder="1" applyAlignment="1">
      <alignment horizontal="right" vertical="center" wrapText="1"/>
    </xf>
    <xf numFmtId="1" fontId="9" fillId="0" borderId="4" xfId="7" applyNumberFormat="1" applyFont="1" applyBorder="1" applyAlignment="1">
      <alignment horizontal="center" vertical="center" wrapText="1"/>
    </xf>
    <xf numFmtId="177" fontId="9" fillId="0" borderId="4" xfId="1" applyNumberFormat="1" applyFont="1" applyFill="1" applyBorder="1" applyAlignment="1">
      <alignment horizontal="center" vertical="center" wrapText="1"/>
    </xf>
    <xf numFmtId="1" fontId="9" fillId="3" borderId="4" xfId="7" applyNumberFormat="1" applyFont="1" applyFill="1" applyBorder="1" applyAlignment="1">
      <alignment horizontal="center" vertical="center" wrapText="1"/>
    </xf>
    <xf numFmtId="177" fontId="9" fillId="3" borderId="4" xfId="1" applyNumberFormat="1" applyFont="1" applyFill="1" applyBorder="1" applyAlignment="1">
      <alignment horizontal="center" vertical="center" wrapText="1"/>
    </xf>
    <xf numFmtId="177" fontId="9" fillId="13" borderId="4" xfId="1" applyNumberFormat="1" applyFont="1" applyFill="1" applyBorder="1" applyAlignment="1">
      <alignment horizontal="center" vertical="center" wrapText="1"/>
    </xf>
    <xf numFmtId="177" fontId="9" fillId="14" borderId="4" xfId="1" applyNumberFormat="1" applyFont="1" applyFill="1" applyBorder="1" applyAlignment="1">
      <alignment horizontal="center" vertical="center" wrapText="1"/>
    </xf>
    <xf numFmtId="1" fontId="9" fillId="4" borderId="0" xfId="7" applyNumberFormat="1" applyFont="1" applyFill="1" applyAlignment="1">
      <alignment horizontal="center" vertical="center" wrapText="1"/>
    </xf>
    <xf numFmtId="177" fontId="9" fillId="4" borderId="0" xfId="1" applyNumberFormat="1" applyFont="1" applyFill="1" applyBorder="1" applyAlignment="1">
      <alignment horizontal="center" vertical="center" wrapText="1"/>
    </xf>
    <xf numFmtId="177" fontId="4" fillId="11" borderId="0" xfId="1" applyNumberFormat="1" applyFont="1" applyFill="1" applyBorder="1" applyAlignment="1">
      <alignment horizontal="center" vertical="center" wrapText="1"/>
    </xf>
    <xf numFmtId="177" fontId="9" fillId="11" borderId="0" xfId="1" applyNumberFormat="1" applyFont="1" applyFill="1" applyBorder="1" applyAlignment="1">
      <alignment horizontal="center" vertical="center" wrapText="1"/>
    </xf>
    <xf numFmtId="0" fontId="0" fillId="0" borderId="4" xfId="0" applyBorder="1"/>
    <xf numFmtId="180" fontId="0" fillId="0" borderId="4" xfId="46" applyFont="1" applyBorder="1"/>
    <xf numFmtId="0" fontId="4" fillId="5" borderId="4" xfId="7" applyFont="1" applyFill="1" applyBorder="1" applyAlignment="1">
      <alignment horizontal="center" vertical="center" wrapText="1"/>
    </xf>
    <xf numFmtId="0" fontId="10" fillId="8" borderId="0" xfId="7" applyFont="1" applyFill="1" applyAlignment="1">
      <alignment vertical="center"/>
    </xf>
    <xf numFmtId="0" fontId="8" fillId="0" borderId="4" xfId="7" applyFont="1" applyBorder="1" applyAlignment="1">
      <alignment vertical="center" wrapText="1"/>
    </xf>
    <xf numFmtId="0" fontId="0" fillId="15" borderId="4" xfId="0" applyFill="1" applyBorder="1"/>
    <xf numFmtId="180" fontId="0" fillId="15" borderId="4" xfId="46" applyFont="1" applyFill="1" applyBorder="1"/>
    <xf numFmtId="177" fontId="9" fillId="5" borderId="4" xfId="1" applyNumberFormat="1" applyFont="1" applyFill="1" applyBorder="1" applyAlignment="1">
      <alignment horizontal="center" vertical="center" wrapText="1"/>
    </xf>
    <xf numFmtId="177" fontId="1" fillId="0" borderId="0" xfId="0" applyNumberFormat="1" applyFont="1"/>
    <xf numFmtId="176" fontId="11" fillId="8" borderId="4" xfId="46" applyNumberFormat="1" applyFont="1" applyFill="1" applyBorder="1" applyAlignment="1">
      <alignment vertical="center" wrapText="1"/>
    </xf>
    <xf numFmtId="176" fontId="11" fillId="14" borderId="4" xfId="46" applyNumberFormat="1" applyFont="1" applyFill="1" applyBorder="1" applyAlignment="1">
      <alignment vertical="center" wrapText="1"/>
    </xf>
    <xf numFmtId="0" fontId="0" fillId="9" borderId="0" xfId="0" applyFill="1"/>
    <xf numFmtId="0" fontId="0" fillId="0" borderId="0" xfId="0" applyAlignment="1">
      <alignment horizontal="center"/>
    </xf>
    <xf numFmtId="0" fontId="12" fillId="0" borderId="0" xfId="0" applyFont="1" applyAlignment="1">
      <alignment horizontal="center"/>
    </xf>
    <xf numFmtId="0" fontId="13" fillId="0" borderId="0" xfId="0" applyFont="1" applyAlignment="1">
      <alignment horizontal="center"/>
    </xf>
    <xf numFmtId="0" fontId="13" fillId="0" borderId="0" xfId="0" applyFont="1"/>
    <xf numFmtId="0" fontId="0" fillId="7" borderId="0" xfId="0" applyFill="1"/>
    <xf numFmtId="0" fontId="0" fillId="16" borderId="0" xfId="0" applyFill="1"/>
    <xf numFmtId="0" fontId="0" fillId="9" borderId="0" xfId="0" applyFill="1" applyAlignment="1">
      <alignment horizontal="center"/>
    </xf>
    <xf numFmtId="0" fontId="0" fillId="17" borderId="0" xfId="0" applyFill="1" applyAlignment="1">
      <alignment horizontal="center"/>
    </xf>
    <xf numFmtId="0" fontId="13" fillId="17" borderId="0" xfId="0" applyFont="1" applyFill="1"/>
    <xf numFmtId="0" fontId="0" fillId="17" borderId="0" xfId="0" applyFill="1"/>
    <xf numFmtId="0" fontId="0" fillId="18" borderId="0" xfId="0" applyFill="1"/>
    <xf numFmtId="0" fontId="14" fillId="0" borderId="0" xfId="0" applyFont="1"/>
    <xf numFmtId="0" fontId="15" fillId="19" borderId="4" xfId="0" applyFont="1" applyFill="1" applyBorder="1" applyAlignment="1">
      <alignment horizontal="center" vertical="center"/>
    </xf>
    <xf numFmtId="0" fontId="15" fillId="19" borderId="4" xfId="0" applyFont="1" applyFill="1" applyBorder="1" applyAlignment="1">
      <alignment horizontal="center" vertical="center" wrapText="1"/>
    </xf>
    <xf numFmtId="0" fontId="0" fillId="0" borderId="4" xfId="0" applyBorder="1" applyAlignment="1">
      <alignment horizontal="center" vertical="center"/>
    </xf>
    <xf numFmtId="0" fontId="0" fillId="0" borderId="4" xfId="0" applyBorder="1" applyAlignment="1">
      <alignment vertical="center"/>
    </xf>
    <xf numFmtId="0" fontId="0" fillId="0" borderId="4" xfId="0" applyBorder="1" applyAlignment="1">
      <alignment vertical="center" wrapText="1"/>
    </xf>
    <xf numFmtId="0" fontId="0" fillId="0" borderId="4" xfId="0" applyBorder="1" applyAlignment="1">
      <alignment wrapText="1"/>
    </xf>
    <xf numFmtId="0" fontId="0" fillId="0" borderId="0" xfId="0" applyAlignment="1">
      <alignment vertical="top"/>
    </xf>
    <xf numFmtId="0" fontId="0" fillId="0" borderId="0" xfId="0" applyAlignment="1">
      <alignment vertical="top" wrapText="1"/>
    </xf>
    <xf numFmtId="0" fontId="1" fillId="19" borderId="4" xfId="0" applyFont="1" applyFill="1" applyBorder="1" applyAlignment="1">
      <alignment horizontal="center" vertical="top" wrapText="1"/>
    </xf>
    <xf numFmtId="0" fontId="1" fillId="0" borderId="0" xfId="0" applyFont="1" applyAlignment="1">
      <alignment vertical="top" wrapText="1"/>
    </xf>
  </cellXfs>
  <cellStyles count="51">
    <cellStyle name="Normal" xfId="0" builtinId="0"/>
    <cellStyle name="Comma 2 2" xfId="1"/>
    <cellStyle name="60% - Accent6" xfId="2" builtinId="52"/>
    <cellStyle name="40% - Accent6" xfId="3" builtinId="51"/>
    <cellStyle name="60% - Accent5" xfId="4" builtinId="48"/>
    <cellStyle name="Accent6" xfId="5" builtinId="49"/>
    <cellStyle name="40% - Accent5" xfId="6" builtinId="47"/>
    <cellStyle name="Normal 4 2" xfId="7"/>
    <cellStyle name="20% - Accent5" xfId="8" builtinId="46"/>
    <cellStyle name="60% - Accent4" xfId="9" builtinId="44"/>
    <cellStyle name="Accent5" xfId="10" builtinId="45"/>
    <cellStyle name="40% - Accent4" xfId="11" builtinId="43"/>
    <cellStyle name="Accent4" xfId="12" builtinId="41"/>
    <cellStyle name="Linked Cell" xfId="13" builtinId="24"/>
    <cellStyle name="40% - Accent3" xfId="14" builtinId="39"/>
    <cellStyle name="60% - Accent2" xfId="15" builtinId="36"/>
    <cellStyle name="Accent3" xfId="16" builtinId="37"/>
    <cellStyle name="40% - Accent2" xfId="17" builtinId="35"/>
    <cellStyle name="20% - Accent2" xfId="18" builtinId="34"/>
    <cellStyle name="Accent2" xfId="19" builtinId="33"/>
    <cellStyle name="40% - Accent1" xfId="20" builtinId="31"/>
    <cellStyle name="20% - Accent1" xfId="21" builtinId="30"/>
    <cellStyle name="Accent1" xfId="22" builtinId="29"/>
    <cellStyle name="Neutral" xfId="23" builtinId="28"/>
    <cellStyle name="60% - Accent1" xfId="24" builtinId="32"/>
    <cellStyle name="Bad" xfId="25" builtinId="27"/>
    <cellStyle name="20% - Accent4" xfId="26" builtinId="42"/>
    <cellStyle name="Total" xfId="27" builtinId="25"/>
    <cellStyle name="Output" xfId="28" builtinId="21"/>
    <cellStyle name="Currency" xfId="29" builtinId="4"/>
    <cellStyle name="20% - Accent3" xfId="30" builtinId="38"/>
    <cellStyle name="Note" xfId="31" builtinId="10"/>
    <cellStyle name="Input" xfId="32" builtinId="20"/>
    <cellStyle name="Heading 4" xfId="33" builtinId="19"/>
    <cellStyle name="Calculation" xfId="34" builtinId="22"/>
    <cellStyle name="Good" xfId="35" builtinId="26"/>
    <cellStyle name="Heading 3" xfId="36" builtinId="18"/>
    <cellStyle name="CExplanatory Text" xfId="37" builtinId="53"/>
    <cellStyle name="Heading 1" xfId="38" builtinId="16"/>
    <cellStyle name="Comma [0]" xfId="39" builtinId="6"/>
    <cellStyle name="20% - Accent6" xfId="40" builtinId="50"/>
    <cellStyle name="Title" xfId="41" builtinId="15"/>
    <cellStyle name="Currency [0]" xfId="42" builtinId="7"/>
    <cellStyle name="Warning Text" xfId="43" builtinId="11"/>
    <cellStyle name="Followed Hyperlink" xfId="44" builtinId="9"/>
    <cellStyle name="Heading 2" xfId="45" builtinId="17"/>
    <cellStyle name="Comma" xfId="46" builtinId="3"/>
    <cellStyle name="Check Cell" xfId="47" builtinId="23"/>
    <cellStyle name="60% - Accent3" xfId="48" builtinId="40"/>
    <cellStyle name="Percent" xfId="49" builtinId="5"/>
    <cellStyle name="Hyperlink" xfId="50" builtinId="8"/>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theme" Target="theme/theme1.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0" Type="http://schemas.openxmlformats.org/officeDocument/2006/relationships/sharedStrings" Target="sharedStrings.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Aptos Narrow"/>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theme>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3:B48"/>
  <sheetViews>
    <sheetView topLeftCell="A15" workbookViewId="0">
      <selection activeCell="B17" sqref="B17"/>
    </sheetView>
  </sheetViews>
  <sheetFormatPr defaultColWidth="9" defaultRowHeight="16.5" outlineLevelCol="1"/>
  <cols>
    <col min="1" max="1" width="8.72888888888889" style="67"/>
    <col min="2" max="2" width="95.36" style="68" customWidth="1"/>
    <col min="3" max="16384" width="8.72888888888889" style="67"/>
  </cols>
  <sheetData>
    <row r="3" ht="17.25" spans="2:2">
      <c r="B3" s="69" t="s">
        <v>0</v>
      </c>
    </row>
    <row r="5" ht="17.25" spans="2:2">
      <c r="B5" s="68" t="s">
        <v>1</v>
      </c>
    </row>
    <row r="6" ht="17.25" spans="2:2">
      <c r="B6" s="68" t="s">
        <v>2</v>
      </c>
    </row>
    <row r="7" ht="17.25" spans="2:2">
      <c r="B7" s="68" t="s">
        <v>3</v>
      </c>
    </row>
    <row r="8" ht="17.25" spans="2:2">
      <c r="B8" s="68" t="s">
        <v>4</v>
      </c>
    </row>
    <row r="9" ht="17.25" spans="2:2">
      <c r="B9" s="68" t="s">
        <v>5</v>
      </c>
    </row>
    <row r="10" ht="17.25" spans="2:2">
      <c r="B10" s="68" t="s">
        <v>6</v>
      </c>
    </row>
    <row r="11" ht="17.25" spans="2:2">
      <c r="B11" s="68" t="s">
        <v>7</v>
      </c>
    </row>
    <row r="12" ht="17.25" spans="2:2">
      <c r="B12" s="68" t="s">
        <v>8</v>
      </c>
    </row>
    <row r="13" ht="17.25" spans="2:2">
      <c r="B13" s="68" t="s">
        <v>9</v>
      </c>
    </row>
    <row r="14" ht="17.25" spans="2:2">
      <c r="B14" s="68" t="s">
        <v>10</v>
      </c>
    </row>
    <row r="15" ht="17.25" spans="2:2">
      <c r="B15" s="68" t="s">
        <v>11</v>
      </c>
    </row>
    <row r="16" ht="17.25" spans="2:2">
      <c r="B16" s="68" t="s">
        <v>12</v>
      </c>
    </row>
    <row r="17" ht="17.25" spans="2:2">
      <c r="B17" s="68" t="s">
        <v>13</v>
      </c>
    </row>
    <row r="18" ht="17.25" spans="2:2">
      <c r="B18" s="68" t="s">
        <v>14</v>
      </c>
    </row>
    <row r="19" ht="17.25" spans="2:2">
      <c r="B19" s="68" t="s">
        <v>15</v>
      </c>
    </row>
    <row r="20" ht="17.25" spans="2:2">
      <c r="B20" s="68" t="s">
        <v>16</v>
      </c>
    </row>
    <row r="21" ht="17.25" spans="2:2">
      <c r="B21" s="68" t="s">
        <v>17</v>
      </c>
    </row>
    <row r="22" ht="34.5" spans="2:2">
      <c r="B22" s="68" t="s">
        <v>18</v>
      </c>
    </row>
    <row r="23" ht="17.25" spans="2:2">
      <c r="B23" s="68" t="s">
        <v>19</v>
      </c>
    </row>
    <row r="24" ht="17.25" spans="2:2">
      <c r="B24" s="68" t="s">
        <v>20</v>
      </c>
    </row>
    <row r="25" ht="17.25" spans="2:2">
      <c r="B25" s="68" t="s">
        <v>21</v>
      </c>
    </row>
    <row r="26" ht="17.25" spans="2:2">
      <c r="B26" s="68" t="s">
        <v>22</v>
      </c>
    </row>
    <row r="27" ht="17.25" spans="2:2">
      <c r="B27" s="68" t="s">
        <v>23</v>
      </c>
    </row>
    <row r="29" ht="17.25" spans="2:2">
      <c r="B29" s="70" t="s">
        <v>24</v>
      </c>
    </row>
    <row r="30" ht="17.25" spans="2:2">
      <c r="B30" s="68" t="s">
        <v>25</v>
      </c>
    </row>
    <row r="31" ht="17.25" spans="2:2">
      <c r="B31" s="68" t="s">
        <v>26</v>
      </c>
    </row>
    <row r="32" ht="17.25" spans="2:2">
      <c r="B32" s="68" t="s">
        <v>27</v>
      </c>
    </row>
    <row r="33" ht="17.25" spans="2:2">
      <c r="B33" s="68" t="s">
        <v>28</v>
      </c>
    </row>
    <row r="34" ht="17.25" spans="2:2">
      <c r="B34" s="68" t="s">
        <v>29</v>
      </c>
    </row>
    <row r="35" ht="34.5" spans="2:2">
      <c r="B35" s="68" t="s">
        <v>30</v>
      </c>
    </row>
    <row r="48" spans="2:2">
      <c r="B48" s="70"/>
    </row>
  </sheetData>
  <pageMargins left="0.7" right="0.7" top="0.75" bottom="0.75" header="0.3" footer="0.3"/>
  <pageSetup paperSize="1"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F72"/>
  <sheetViews>
    <sheetView zoomScale="70" zoomScaleNormal="70" workbookViewId="0">
      <selection activeCell="C29" sqref="C29"/>
    </sheetView>
  </sheetViews>
  <sheetFormatPr defaultColWidth="9" defaultRowHeight="16.5" outlineLevelCol="5"/>
  <cols>
    <col min="1" max="1" width="4.17777777777778" style="1" customWidth="1"/>
    <col min="2" max="2" width="8.72888888888889" style="2"/>
    <col min="3" max="3" width="18.7288888888889" style="1" customWidth="1"/>
    <col min="4" max="4" width="67.5155555555556" style="3" customWidth="1"/>
    <col min="5" max="5" width="13.0888888888889" style="2" customWidth="1"/>
    <col min="6" max="6" width="38.1022222222222" style="3" customWidth="1"/>
    <col min="7" max="16384" width="8.72888888888889" style="1"/>
  </cols>
  <sheetData>
    <row r="1" ht="8.5" customHeight="1"/>
    <row r="2" spans="2:6">
      <c r="B2" s="61" t="s">
        <v>31</v>
      </c>
      <c r="C2" s="61"/>
      <c r="D2" s="61"/>
      <c r="E2" s="61"/>
      <c r="F2" s="62"/>
    </row>
    <row r="4" ht="17.25" spans="2:6">
      <c r="B4" s="61" t="s">
        <v>32</v>
      </c>
      <c r="C4" s="61" t="s">
        <v>33</v>
      </c>
      <c r="D4" s="62" t="s">
        <v>34</v>
      </c>
      <c r="E4" s="61" t="s">
        <v>35</v>
      </c>
      <c r="F4" s="62" t="s">
        <v>36</v>
      </c>
    </row>
    <row r="5" ht="17.25" spans="2:6">
      <c r="B5" s="63">
        <v>1</v>
      </c>
      <c r="C5" s="64" t="s">
        <v>37</v>
      </c>
      <c r="D5" s="65" t="s">
        <v>38</v>
      </c>
      <c r="E5" s="63" t="s">
        <v>39</v>
      </c>
      <c r="F5" s="65" t="s">
        <v>40</v>
      </c>
    </row>
    <row r="6" ht="17.25" spans="2:6">
      <c r="B6" s="63">
        <v>2</v>
      </c>
      <c r="C6" s="64"/>
      <c r="D6" s="65" t="s">
        <v>41</v>
      </c>
      <c r="E6" s="63" t="s">
        <v>39</v>
      </c>
      <c r="F6" s="65" t="s">
        <v>40</v>
      </c>
    </row>
    <row r="7" ht="17.25" spans="2:6">
      <c r="B7" s="63">
        <v>3</v>
      </c>
      <c r="C7" s="64"/>
      <c r="D7" s="65" t="s">
        <v>42</v>
      </c>
      <c r="E7" s="63" t="s">
        <v>39</v>
      </c>
      <c r="F7" s="65" t="s">
        <v>43</v>
      </c>
    </row>
    <row r="8" ht="17.25" spans="2:6">
      <c r="B8" s="63">
        <v>4</v>
      </c>
      <c r="C8" s="64"/>
      <c r="D8" s="65" t="s">
        <v>44</v>
      </c>
      <c r="E8" s="63" t="s">
        <v>39</v>
      </c>
      <c r="F8" s="65" t="s">
        <v>45</v>
      </c>
    </row>
    <row r="9" ht="17.25" spans="2:6">
      <c r="B9" s="63">
        <v>5</v>
      </c>
      <c r="C9" s="64"/>
      <c r="D9" s="65" t="s">
        <v>46</v>
      </c>
      <c r="E9" s="63" t="s">
        <v>39</v>
      </c>
      <c r="F9" s="65" t="s">
        <v>47</v>
      </c>
    </row>
    <row r="10" ht="17.25" spans="2:6">
      <c r="B10" s="63">
        <v>6</v>
      </c>
      <c r="C10" s="64"/>
      <c r="D10" s="65" t="s">
        <v>48</v>
      </c>
      <c r="E10" s="63" t="s">
        <v>39</v>
      </c>
      <c r="F10" s="65" t="s">
        <v>49</v>
      </c>
    </row>
    <row r="11" ht="17.25" spans="2:6">
      <c r="B11" s="63">
        <v>7</v>
      </c>
      <c r="C11" s="64"/>
      <c r="D11" s="65" t="s">
        <v>50</v>
      </c>
      <c r="E11" s="63" t="s">
        <v>39</v>
      </c>
      <c r="F11" s="65" t="s">
        <v>40</v>
      </c>
    </row>
    <row r="12" ht="17.25" spans="2:6">
      <c r="B12" s="63">
        <v>8</v>
      </c>
      <c r="C12" s="64"/>
      <c r="D12" s="65" t="s">
        <v>51</v>
      </c>
      <c r="E12" s="63" t="s">
        <v>39</v>
      </c>
      <c r="F12" s="65" t="s">
        <v>52</v>
      </c>
    </row>
    <row r="13" ht="34.5" spans="2:6">
      <c r="B13" s="63">
        <v>9</v>
      </c>
      <c r="C13" s="64"/>
      <c r="D13" s="65" t="s">
        <v>53</v>
      </c>
      <c r="E13" s="63" t="s">
        <v>39</v>
      </c>
      <c r="F13" s="65" t="s">
        <v>54</v>
      </c>
    </row>
    <row r="14" ht="34.5" spans="2:6">
      <c r="B14" s="63">
        <v>10</v>
      </c>
      <c r="C14" s="64"/>
      <c r="D14" s="65" t="s">
        <v>55</v>
      </c>
      <c r="E14" s="63" t="s">
        <v>39</v>
      </c>
      <c r="F14" s="65" t="s">
        <v>56</v>
      </c>
    </row>
    <row r="15" ht="17.25" spans="2:6">
      <c r="B15" s="63">
        <v>11</v>
      </c>
      <c r="C15" s="64"/>
      <c r="D15" s="65" t="s">
        <v>57</v>
      </c>
      <c r="E15" s="63" t="s">
        <v>39</v>
      </c>
      <c r="F15" s="65" t="s">
        <v>58</v>
      </c>
    </row>
    <row r="16" ht="17.25" spans="2:6">
      <c r="B16" s="63">
        <v>12</v>
      </c>
      <c r="C16" s="64" t="s">
        <v>59</v>
      </c>
      <c r="D16" s="65" t="s">
        <v>60</v>
      </c>
      <c r="E16" s="63" t="s">
        <v>39</v>
      </c>
      <c r="F16" s="65" t="s">
        <v>40</v>
      </c>
    </row>
    <row r="17" ht="17.25" spans="2:6">
      <c r="B17" s="63">
        <v>13</v>
      </c>
      <c r="C17" s="64" t="s">
        <v>61</v>
      </c>
      <c r="D17" s="65" t="s">
        <v>62</v>
      </c>
      <c r="E17" s="63" t="s">
        <v>39</v>
      </c>
      <c r="F17" s="65" t="s">
        <v>63</v>
      </c>
    </row>
    <row r="18" ht="17.25" spans="2:6">
      <c r="B18" s="63">
        <v>14</v>
      </c>
      <c r="C18" s="64" t="s">
        <v>64</v>
      </c>
      <c r="D18" s="65" t="s">
        <v>65</v>
      </c>
      <c r="E18" s="63" t="s">
        <v>39</v>
      </c>
      <c r="F18" s="65" t="s">
        <v>66</v>
      </c>
    </row>
    <row r="19" ht="34.5" spans="2:6">
      <c r="B19" s="63">
        <v>15</v>
      </c>
      <c r="C19" s="64"/>
      <c r="D19" s="65" t="s">
        <v>67</v>
      </c>
      <c r="E19" s="63" t="s">
        <v>39</v>
      </c>
      <c r="F19" s="65" t="s">
        <v>68</v>
      </c>
    </row>
    <row r="20" ht="34.5" spans="2:6">
      <c r="B20" s="63">
        <v>16</v>
      </c>
      <c r="C20" s="64"/>
      <c r="D20" s="65" t="s">
        <v>69</v>
      </c>
      <c r="E20" s="63" t="s">
        <v>39</v>
      </c>
      <c r="F20" s="65" t="s">
        <v>70</v>
      </c>
    </row>
    <row r="21" ht="17.25" spans="2:6">
      <c r="B21" s="63">
        <v>17</v>
      </c>
      <c r="C21" s="64"/>
      <c r="D21" s="65" t="s">
        <v>71</v>
      </c>
      <c r="E21" s="63" t="s">
        <v>39</v>
      </c>
      <c r="F21" s="65" t="s">
        <v>72</v>
      </c>
    </row>
    <row r="22" ht="17.25" spans="2:6">
      <c r="B22" s="63">
        <v>18</v>
      </c>
      <c r="C22" s="64" t="s">
        <v>73</v>
      </c>
      <c r="D22" s="65" t="s">
        <v>74</v>
      </c>
      <c r="E22" s="63" t="s">
        <v>39</v>
      </c>
      <c r="F22" s="65" t="s">
        <v>75</v>
      </c>
    </row>
    <row r="23" ht="51.75" spans="2:6">
      <c r="B23" s="63">
        <v>19</v>
      </c>
      <c r="C23" s="64"/>
      <c r="D23" s="65" t="s">
        <v>76</v>
      </c>
      <c r="E23" s="63" t="s">
        <v>39</v>
      </c>
      <c r="F23" s="65" t="s">
        <v>77</v>
      </c>
    </row>
    <row r="24" ht="17.25" spans="2:6">
      <c r="B24" s="63">
        <v>20</v>
      </c>
      <c r="C24" s="64"/>
      <c r="D24" s="65" t="s">
        <v>78</v>
      </c>
      <c r="E24" s="63" t="s">
        <v>39</v>
      </c>
      <c r="F24" s="65" t="s">
        <v>79</v>
      </c>
    </row>
    <row r="25" ht="34.5" spans="2:6">
      <c r="B25" s="63">
        <v>21</v>
      </c>
      <c r="C25" s="64" t="s">
        <v>80</v>
      </c>
      <c r="D25" s="65" t="s">
        <v>81</v>
      </c>
      <c r="E25" s="63" t="s">
        <v>39</v>
      </c>
      <c r="F25" s="65" t="s">
        <v>82</v>
      </c>
    </row>
    <row r="26" ht="34.5" spans="2:6">
      <c r="B26" s="63">
        <v>22</v>
      </c>
      <c r="C26" s="64"/>
      <c r="D26" s="65" t="s">
        <v>83</v>
      </c>
      <c r="E26" s="63" t="s">
        <v>39</v>
      </c>
      <c r="F26" s="65" t="s">
        <v>84</v>
      </c>
    </row>
    <row r="27" ht="17.25" spans="2:6">
      <c r="B27" s="63">
        <v>23</v>
      </c>
      <c r="C27" s="64"/>
      <c r="D27" s="65" t="s">
        <v>85</v>
      </c>
      <c r="E27" s="63" t="s">
        <v>39</v>
      </c>
      <c r="F27" s="65" t="s">
        <v>86</v>
      </c>
    </row>
    <row r="28" ht="17.25" spans="2:6">
      <c r="B28" s="63">
        <v>24</v>
      </c>
      <c r="C28" s="64" t="s">
        <v>87</v>
      </c>
      <c r="D28" s="65" t="s">
        <v>88</v>
      </c>
      <c r="E28" s="63" t="s">
        <v>39</v>
      </c>
      <c r="F28" s="65" t="s">
        <v>89</v>
      </c>
    </row>
    <row r="29" ht="17.25" spans="2:6">
      <c r="B29" s="63">
        <v>25</v>
      </c>
      <c r="C29" s="64"/>
      <c r="D29" s="65" t="s">
        <v>90</v>
      </c>
      <c r="E29" s="63" t="s">
        <v>39</v>
      </c>
      <c r="F29" s="65" t="s">
        <v>91</v>
      </c>
    </row>
    <row r="30" ht="17.25" spans="2:6">
      <c r="B30" s="63">
        <v>26</v>
      </c>
      <c r="C30" s="64"/>
      <c r="D30" s="65" t="s">
        <v>92</v>
      </c>
      <c r="E30" s="63" t="s">
        <v>39</v>
      </c>
      <c r="F30" s="65" t="s">
        <v>93</v>
      </c>
    </row>
    <row r="31" ht="34.5" spans="2:6">
      <c r="B31" s="63">
        <v>27</v>
      </c>
      <c r="C31" s="64"/>
      <c r="D31" s="65" t="s">
        <v>94</v>
      </c>
      <c r="E31" s="63" t="s">
        <v>39</v>
      </c>
      <c r="F31" s="65" t="s">
        <v>95</v>
      </c>
    </row>
    <row r="32" ht="17.25" spans="2:6">
      <c r="B32" s="63">
        <v>28</v>
      </c>
      <c r="C32" s="64" t="s">
        <v>96</v>
      </c>
      <c r="D32" s="65" t="s">
        <v>97</v>
      </c>
      <c r="E32" s="63" t="s">
        <v>39</v>
      </c>
      <c r="F32" s="65" t="s">
        <v>98</v>
      </c>
    </row>
    <row r="33" ht="17.25" spans="2:6">
      <c r="B33" s="63">
        <v>29</v>
      </c>
      <c r="C33" s="64"/>
      <c r="D33" s="65" t="s">
        <v>99</v>
      </c>
      <c r="E33" s="63" t="s">
        <v>39</v>
      </c>
      <c r="F33" s="65" t="s">
        <v>100</v>
      </c>
    </row>
    <row r="34" ht="17.25" spans="2:6">
      <c r="B34" s="63">
        <v>30</v>
      </c>
      <c r="C34" s="64"/>
      <c r="D34" s="65" t="s">
        <v>101</v>
      </c>
      <c r="E34" s="63" t="s">
        <v>39</v>
      </c>
      <c r="F34" s="65" t="s">
        <v>100</v>
      </c>
    </row>
    <row r="35" ht="17.25" spans="2:6">
      <c r="B35" s="63">
        <v>31</v>
      </c>
      <c r="C35" s="64"/>
      <c r="D35" s="65" t="s">
        <v>102</v>
      </c>
      <c r="E35" s="63" t="s">
        <v>39</v>
      </c>
      <c r="F35" s="65" t="s">
        <v>103</v>
      </c>
    </row>
    <row r="36" ht="51.75" spans="2:6">
      <c r="B36" s="63">
        <v>32</v>
      </c>
      <c r="C36" s="64"/>
      <c r="D36" s="65" t="s">
        <v>104</v>
      </c>
      <c r="E36" s="63" t="s">
        <v>39</v>
      </c>
      <c r="F36" s="65" t="s">
        <v>105</v>
      </c>
    </row>
    <row r="37" ht="17.25" spans="2:6">
      <c r="B37" s="63">
        <v>33</v>
      </c>
      <c r="C37" s="64"/>
      <c r="D37" s="65" t="s">
        <v>106</v>
      </c>
      <c r="E37" s="63" t="s">
        <v>39</v>
      </c>
      <c r="F37" s="65" t="s">
        <v>107</v>
      </c>
    </row>
    <row r="38" ht="17.25" spans="2:6">
      <c r="B38" s="63">
        <v>34</v>
      </c>
      <c r="C38" s="64"/>
      <c r="D38" s="65" t="s">
        <v>108</v>
      </c>
      <c r="E38" s="63" t="s">
        <v>39</v>
      </c>
      <c r="F38" s="65" t="s">
        <v>72</v>
      </c>
    </row>
    <row r="39" ht="17.25" spans="2:6">
      <c r="B39" s="63">
        <v>35</v>
      </c>
      <c r="C39" s="64"/>
      <c r="D39" s="65" t="s">
        <v>109</v>
      </c>
      <c r="E39" s="63" t="s">
        <v>39</v>
      </c>
      <c r="F39" s="65" t="s">
        <v>72</v>
      </c>
    </row>
    <row r="40" ht="51.75" spans="2:6">
      <c r="B40" s="63">
        <v>36</v>
      </c>
      <c r="C40" s="64" t="s">
        <v>110</v>
      </c>
      <c r="D40" s="65" t="s">
        <v>111</v>
      </c>
      <c r="E40" s="63" t="s">
        <v>39</v>
      </c>
      <c r="F40" s="65" t="s">
        <v>112</v>
      </c>
    </row>
    <row r="41" ht="17.25" spans="2:6">
      <c r="B41" s="63">
        <v>37</v>
      </c>
      <c r="C41" s="64"/>
      <c r="D41" s="65" t="s">
        <v>113</v>
      </c>
      <c r="E41" s="63" t="s">
        <v>39</v>
      </c>
      <c r="F41" s="65" t="s">
        <v>114</v>
      </c>
    </row>
    <row r="42" ht="34.5" spans="2:6">
      <c r="B42" s="63">
        <v>38</v>
      </c>
      <c r="C42" s="64" t="s">
        <v>115</v>
      </c>
      <c r="D42" s="65" t="s">
        <v>116</v>
      </c>
      <c r="E42" s="63" t="s">
        <v>39</v>
      </c>
      <c r="F42" s="65" t="s">
        <v>117</v>
      </c>
    </row>
    <row r="43" ht="17.25" spans="2:6">
      <c r="B43" s="63">
        <v>39</v>
      </c>
      <c r="C43" s="64"/>
      <c r="D43" s="65" t="s">
        <v>118</v>
      </c>
      <c r="E43" s="63" t="s">
        <v>39</v>
      </c>
      <c r="F43" s="65" t="s">
        <v>119</v>
      </c>
    </row>
    <row r="44" ht="17.25" spans="2:6">
      <c r="B44" s="63">
        <v>40</v>
      </c>
      <c r="C44" s="64"/>
      <c r="D44" s="65" t="s">
        <v>120</v>
      </c>
      <c r="E44" s="63" t="s">
        <v>39</v>
      </c>
      <c r="F44" s="65" t="s">
        <v>121</v>
      </c>
    </row>
    <row r="45" ht="34.5" spans="2:6">
      <c r="B45" s="63">
        <v>41</v>
      </c>
      <c r="C45" s="65" t="s">
        <v>122</v>
      </c>
      <c r="D45" s="65" t="s">
        <v>123</v>
      </c>
      <c r="E45" s="63" t="s">
        <v>39</v>
      </c>
      <c r="F45" s="65" t="s">
        <v>124</v>
      </c>
    </row>
    <row r="46" ht="34.5" spans="2:6">
      <c r="B46" s="63">
        <v>42</v>
      </c>
      <c r="C46" s="64"/>
      <c r="D46" s="65" t="s">
        <v>125</v>
      </c>
      <c r="E46" s="63" t="s">
        <v>39</v>
      </c>
      <c r="F46" s="65" t="s">
        <v>126</v>
      </c>
    </row>
    <row r="47" ht="17.25" spans="2:6">
      <c r="B47" s="63">
        <v>43</v>
      </c>
      <c r="C47" s="64"/>
      <c r="D47" s="65" t="s">
        <v>127</v>
      </c>
      <c r="E47" s="63" t="s">
        <v>39</v>
      </c>
      <c r="F47" s="65" t="s">
        <v>128</v>
      </c>
    </row>
    <row r="48" ht="34.5" spans="2:6">
      <c r="B48" s="63">
        <v>44</v>
      </c>
      <c r="C48" s="64"/>
      <c r="D48" s="65" t="s">
        <v>129</v>
      </c>
      <c r="E48" s="63" t="s">
        <v>39</v>
      </c>
      <c r="F48" s="65" t="s">
        <v>130</v>
      </c>
    </row>
    <row r="49" ht="34.5" spans="2:6">
      <c r="B49" s="63">
        <v>45</v>
      </c>
      <c r="C49" s="64"/>
      <c r="D49" s="65" t="s">
        <v>131</v>
      </c>
      <c r="E49" s="63" t="s">
        <v>39</v>
      </c>
      <c r="F49" s="65" t="s">
        <v>132</v>
      </c>
    </row>
    <row r="50" ht="17.25" spans="2:6">
      <c r="B50" s="63">
        <v>46</v>
      </c>
      <c r="C50" s="64"/>
      <c r="D50" s="65" t="s">
        <v>133</v>
      </c>
      <c r="E50" s="63" t="s">
        <v>39</v>
      </c>
      <c r="F50" s="65"/>
    </row>
    <row r="51" ht="34.5" spans="2:6">
      <c r="B51" s="63">
        <v>47</v>
      </c>
      <c r="C51" s="64"/>
      <c r="D51" s="65" t="s">
        <v>134</v>
      </c>
      <c r="E51" s="63" t="s">
        <v>39</v>
      </c>
      <c r="F51" s="65" t="s">
        <v>135</v>
      </c>
    </row>
    <row r="52" ht="34.5" spans="2:6">
      <c r="B52" s="63">
        <v>48</v>
      </c>
      <c r="C52" s="64"/>
      <c r="D52" s="65" t="s">
        <v>136</v>
      </c>
      <c r="E52" s="63" t="s">
        <v>39</v>
      </c>
      <c r="F52" s="65" t="s">
        <v>137</v>
      </c>
    </row>
    <row r="53" ht="17.25" spans="2:6">
      <c r="B53" s="63">
        <v>49</v>
      </c>
      <c r="C53" s="64"/>
      <c r="D53" s="65" t="s">
        <v>138</v>
      </c>
      <c r="E53" s="63" t="s">
        <v>39</v>
      </c>
      <c r="F53" s="65" t="s">
        <v>72</v>
      </c>
    </row>
    <row r="54" ht="17.25" spans="2:6">
      <c r="B54" s="63">
        <v>50</v>
      </c>
      <c r="C54" s="64" t="s">
        <v>139</v>
      </c>
      <c r="D54" s="65" t="s">
        <v>140</v>
      </c>
      <c r="E54" s="63" t="s">
        <v>39</v>
      </c>
      <c r="F54" s="65" t="s">
        <v>141</v>
      </c>
    </row>
    <row r="55" ht="17.25" spans="2:6">
      <c r="B55" s="63">
        <v>51</v>
      </c>
      <c r="C55" s="64"/>
      <c r="D55" s="65" t="s">
        <v>142</v>
      </c>
      <c r="E55" s="63" t="s">
        <v>39</v>
      </c>
      <c r="F55" s="65"/>
    </row>
    <row r="56" ht="17.25" spans="2:6">
      <c r="B56" s="63">
        <v>52</v>
      </c>
      <c r="C56" s="64"/>
      <c r="D56" s="66" t="s">
        <v>143</v>
      </c>
      <c r="E56" s="63" t="s">
        <v>39</v>
      </c>
      <c r="F56" s="65"/>
    </row>
    <row r="57" ht="17.25" spans="2:6">
      <c r="B57" s="63">
        <v>53</v>
      </c>
      <c r="C57" s="64"/>
      <c r="D57" s="66" t="s">
        <v>144</v>
      </c>
      <c r="E57" s="63" t="s">
        <v>39</v>
      </c>
      <c r="F57" s="65"/>
    </row>
    <row r="58" ht="17.25" spans="2:6">
      <c r="B58" s="63">
        <v>54</v>
      </c>
      <c r="C58" s="64"/>
      <c r="D58" s="66" t="s">
        <v>145</v>
      </c>
      <c r="E58" s="63" t="s">
        <v>39</v>
      </c>
      <c r="F58" s="65"/>
    </row>
    <row r="59" ht="34.5" spans="2:6">
      <c r="B59" s="63">
        <v>55</v>
      </c>
      <c r="C59" s="64"/>
      <c r="D59" s="66" t="s">
        <v>146</v>
      </c>
      <c r="E59" s="63" t="s">
        <v>39</v>
      </c>
      <c r="F59" s="65"/>
    </row>
    <row r="60" ht="17.25" spans="2:6">
      <c r="B60" s="63">
        <v>56</v>
      </c>
      <c r="C60" s="64"/>
      <c r="D60" s="66" t="s">
        <v>147</v>
      </c>
      <c r="E60" s="63" t="s">
        <v>39</v>
      </c>
      <c r="F60" s="65"/>
    </row>
    <row r="61" ht="34.5" spans="2:6">
      <c r="B61" s="63">
        <v>57</v>
      </c>
      <c r="C61" s="64" t="s">
        <v>148</v>
      </c>
      <c r="D61" s="66" t="s">
        <v>149</v>
      </c>
      <c r="E61" s="63" t="s">
        <v>39</v>
      </c>
      <c r="F61" s="65" t="s">
        <v>150</v>
      </c>
    </row>
    <row r="62" ht="17.25" spans="2:6">
      <c r="B62" s="63">
        <v>58</v>
      </c>
      <c r="C62" s="64"/>
      <c r="D62" s="66" t="s">
        <v>151</v>
      </c>
      <c r="E62" s="63" t="s">
        <v>39</v>
      </c>
      <c r="F62" s="65" t="s">
        <v>72</v>
      </c>
    </row>
    <row r="63" ht="17.25" spans="2:6">
      <c r="B63" s="63">
        <v>59</v>
      </c>
      <c r="C63" s="65" t="s">
        <v>37</v>
      </c>
      <c r="D63" s="65" t="s">
        <v>152</v>
      </c>
      <c r="E63" s="63" t="s">
        <v>39</v>
      </c>
      <c r="F63" s="65" t="s">
        <v>153</v>
      </c>
    </row>
    <row r="64" ht="17.25" spans="2:6">
      <c r="B64" s="63">
        <v>60</v>
      </c>
      <c r="C64" s="64"/>
      <c r="D64" s="65" t="s">
        <v>154</v>
      </c>
      <c r="E64" s="63" t="s">
        <v>39</v>
      </c>
      <c r="F64" s="65" t="s">
        <v>155</v>
      </c>
    </row>
    <row r="65" ht="17.25" spans="2:6">
      <c r="B65" s="63">
        <v>61</v>
      </c>
      <c r="C65" s="64"/>
      <c r="D65" s="65" t="s">
        <v>156</v>
      </c>
      <c r="E65" s="63" t="s">
        <v>39</v>
      </c>
      <c r="F65" s="65" t="s">
        <v>157</v>
      </c>
    </row>
    <row r="66" ht="17.25" spans="2:6">
      <c r="B66" s="63">
        <v>62</v>
      </c>
      <c r="C66" s="64"/>
      <c r="D66" s="65" t="s">
        <v>158</v>
      </c>
      <c r="E66" s="63" t="s">
        <v>39</v>
      </c>
      <c r="F66" s="65" t="s">
        <v>159</v>
      </c>
    </row>
    <row r="67" ht="17.25" spans="2:6">
      <c r="B67" s="63">
        <v>63</v>
      </c>
      <c r="C67" s="64"/>
      <c r="D67" s="65" t="s">
        <v>160</v>
      </c>
      <c r="E67" s="63" t="s">
        <v>39</v>
      </c>
      <c r="F67" s="65" t="s">
        <v>161</v>
      </c>
    </row>
    <row r="68" ht="51.75" spans="2:6">
      <c r="B68" s="63">
        <v>64</v>
      </c>
      <c r="C68" s="64"/>
      <c r="D68" s="65" t="s">
        <v>162</v>
      </c>
      <c r="E68" s="63" t="s">
        <v>39</v>
      </c>
      <c r="F68" s="65" t="s">
        <v>163</v>
      </c>
    </row>
    <row r="69" ht="51.75" spans="2:6">
      <c r="B69" s="63">
        <v>65</v>
      </c>
      <c r="C69" s="64"/>
      <c r="D69" s="65" t="s">
        <v>164</v>
      </c>
      <c r="E69" s="63" t="s">
        <v>39</v>
      </c>
      <c r="F69" s="65" t="s">
        <v>165</v>
      </c>
    </row>
    <row r="70" ht="17.25" spans="2:6">
      <c r="B70" s="63">
        <v>66</v>
      </c>
      <c r="C70" s="64"/>
      <c r="D70" s="65" t="s">
        <v>166</v>
      </c>
      <c r="E70" s="63" t="s">
        <v>39</v>
      </c>
      <c r="F70" s="65" t="s">
        <v>167</v>
      </c>
    </row>
    <row r="71" ht="17.25" spans="2:6">
      <c r="B71" s="63">
        <v>67</v>
      </c>
      <c r="C71" s="64"/>
      <c r="D71" s="65" t="s">
        <v>168</v>
      </c>
      <c r="E71" s="63" t="s">
        <v>39</v>
      </c>
      <c r="F71" s="65" t="s">
        <v>169</v>
      </c>
    </row>
    <row r="72" spans="2:6">
      <c r="B72" s="63"/>
      <c r="C72" s="64"/>
      <c r="D72" s="65"/>
      <c r="E72" s="63"/>
      <c r="F72" s="65"/>
    </row>
  </sheetData>
  <mergeCells count="1">
    <mergeCell ref="B2:F2"/>
  </mergeCells>
  <dataValidations count="1">
    <dataValidation type="list" allowBlank="1" showInputMessage="1" showErrorMessage="1" sqref="E5:E7 E8:E71">
      <formula1>"Y,N"</formula1>
    </dataValidation>
  </dataValidations>
  <pageMargins left="0.7" right="0.7" top="0.75" bottom="0.75" header="0.3" footer="0.3"/>
  <pageSetup paperSize="1"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3:B89"/>
  <sheetViews>
    <sheetView showGridLines="0" topLeftCell="B1" workbookViewId="0">
      <selection activeCell="B9" sqref="B9"/>
    </sheetView>
  </sheetViews>
  <sheetFormatPr defaultColWidth="9" defaultRowHeight="16.5" outlineLevelCol="1"/>
  <cols>
    <col min="1" max="1" width="8.72888888888889" style="49"/>
    <col min="2" max="2" width="133.817777777778" customWidth="1"/>
  </cols>
  <sheetData>
    <row r="3" ht="20.25" spans="2:2">
      <c r="B3" s="50" t="s">
        <v>170</v>
      </c>
    </row>
    <row r="5" spans="1:2">
      <c r="A5" s="51">
        <v>1</v>
      </c>
      <c r="B5" s="52" t="s">
        <v>171</v>
      </c>
    </row>
    <row r="6" spans="2:2">
      <c r="B6" t="s">
        <v>172</v>
      </c>
    </row>
    <row r="7" spans="2:2">
      <c r="B7" t="s">
        <v>173</v>
      </c>
    </row>
    <row r="8" spans="2:2">
      <c r="B8" t="s">
        <v>174</v>
      </c>
    </row>
    <row r="9" spans="2:2">
      <c r="B9" t="s">
        <v>175</v>
      </c>
    </row>
    <row r="10" spans="2:2">
      <c r="B10" t="s">
        <v>176</v>
      </c>
    </row>
    <row r="12" spans="2:2">
      <c r="B12" s="52" t="s">
        <v>177</v>
      </c>
    </row>
    <row r="13" spans="2:2">
      <c r="B13" t="s">
        <v>178</v>
      </c>
    </row>
    <row r="14" ht="17.25" spans="2:2">
      <c r="B14" s="4" t="s">
        <v>179</v>
      </c>
    </row>
    <row r="15" spans="2:2">
      <c r="B15" t="s">
        <v>180</v>
      </c>
    </row>
    <row r="16" spans="2:2">
      <c r="B16" t="s">
        <v>181</v>
      </c>
    </row>
    <row r="17" spans="2:2">
      <c r="B17" t="s">
        <v>182</v>
      </c>
    </row>
    <row r="18" spans="2:2">
      <c r="B18" s="53" t="s">
        <v>183</v>
      </c>
    </row>
    <row r="19" spans="2:2">
      <c r="B19" s="54" t="s">
        <v>184</v>
      </c>
    </row>
    <row r="20" spans="2:2">
      <c r="B20" s="54" t="s">
        <v>185</v>
      </c>
    </row>
    <row r="21" spans="2:2">
      <c r="B21" s="54" t="s">
        <v>186</v>
      </c>
    </row>
    <row r="22" spans="2:2">
      <c r="B22" s="54" t="s">
        <v>187</v>
      </c>
    </row>
    <row r="23" spans="2:2">
      <c r="B23" s="54" t="s">
        <v>188</v>
      </c>
    </row>
    <row r="24" spans="2:2">
      <c r="B24" s="54" t="s">
        <v>189</v>
      </c>
    </row>
    <row r="25" spans="2:2">
      <c r="B25" s="54" t="s">
        <v>190</v>
      </c>
    </row>
    <row r="26" spans="2:2">
      <c r="B26" s="54" t="s">
        <v>191</v>
      </c>
    </row>
    <row r="27" spans="2:2">
      <c r="B27" s="54" t="s">
        <v>192</v>
      </c>
    </row>
    <row r="29" spans="2:2">
      <c r="B29" t="s">
        <v>193</v>
      </c>
    </row>
    <row r="30" spans="2:2">
      <c r="B30" t="s">
        <v>194</v>
      </c>
    </row>
    <row r="32" spans="2:2">
      <c r="B32" t="s">
        <v>195</v>
      </c>
    </row>
    <row r="33" s="48" customFormat="1" spans="1:2">
      <c r="A33" s="55"/>
      <c r="B33" s="48" t="s">
        <v>196</v>
      </c>
    </row>
    <row r="34" spans="2:2">
      <c r="B34" t="s">
        <v>197</v>
      </c>
    </row>
    <row r="36" spans="2:2">
      <c r="B36" t="s">
        <v>198</v>
      </c>
    </row>
    <row r="38" spans="1:2">
      <c r="A38" s="51">
        <v>2</v>
      </c>
      <c r="B38" s="52" t="s">
        <v>199</v>
      </c>
    </row>
    <row r="39" spans="2:2">
      <c r="B39" t="s">
        <v>200</v>
      </c>
    </row>
    <row r="40" spans="2:2">
      <c r="B40" t="s">
        <v>201</v>
      </c>
    </row>
    <row r="41" spans="2:2">
      <c r="B41" t="s">
        <v>202</v>
      </c>
    </row>
    <row r="42" spans="2:2">
      <c r="B42" t="s">
        <v>203</v>
      </c>
    </row>
    <row r="44" spans="2:2">
      <c r="B44" t="s">
        <v>204</v>
      </c>
    </row>
    <row r="46" spans="1:2">
      <c r="A46" s="56"/>
      <c r="B46" s="57" t="s">
        <v>177</v>
      </c>
    </row>
    <row r="47" spans="1:2">
      <c r="A47" s="56"/>
      <c r="B47" s="58" t="s">
        <v>205</v>
      </c>
    </row>
    <row r="48" spans="1:2">
      <c r="A48" s="56"/>
      <c r="B48" s="58" t="s">
        <v>206</v>
      </c>
    </row>
    <row r="49" spans="1:2">
      <c r="A49" s="56"/>
      <c r="B49" s="58" t="s">
        <v>207</v>
      </c>
    </row>
    <row r="50" spans="1:2">
      <c r="A50" s="56"/>
      <c r="B50" s="58" t="s">
        <v>208</v>
      </c>
    </row>
    <row r="51" spans="1:2">
      <c r="A51" s="56"/>
      <c r="B51" s="58" t="s">
        <v>209</v>
      </c>
    </row>
    <row r="52" spans="1:2">
      <c r="A52" s="56"/>
      <c r="B52" s="58" t="s">
        <v>210</v>
      </c>
    </row>
    <row r="53" spans="1:2">
      <c r="A53" s="56"/>
      <c r="B53" s="58" t="s">
        <v>211</v>
      </c>
    </row>
    <row r="54" spans="1:2">
      <c r="A54" s="56"/>
      <c r="B54" s="58"/>
    </row>
    <row r="55" spans="1:2">
      <c r="A55" s="56"/>
      <c r="B55" s="58" t="s">
        <v>212</v>
      </c>
    </row>
    <row r="56" spans="1:2">
      <c r="A56" s="56"/>
      <c r="B56" s="58" t="s">
        <v>213</v>
      </c>
    </row>
    <row r="59" spans="1:2">
      <c r="A59" s="51">
        <v>3</v>
      </c>
      <c r="B59" s="52" t="s">
        <v>214</v>
      </c>
    </row>
    <row r="60" spans="2:2">
      <c r="B60" t="s">
        <v>215</v>
      </c>
    </row>
    <row r="61" spans="2:2">
      <c r="B61" t="s">
        <v>216</v>
      </c>
    </row>
    <row r="62" spans="2:2">
      <c r="B62" t="s">
        <v>217</v>
      </c>
    </row>
    <row r="64" spans="2:2">
      <c r="B64" t="s">
        <v>218</v>
      </c>
    </row>
    <row r="65" spans="2:2">
      <c r="B65" t="s">
        <v>219</v>
      </c>
    </row>
    <row r="67" spans="1:2">
      <c r="A67" s="51">
        <v>4</v>
      </c>
      <c r="B67" s="52" t="s">
        <v>220</v>
      </c>
    </row>
    <row r="68" spans="2:2">
      <c r="B68" t="s">
        <v>221</v>
      </c>
    </row>
    <row r="69" spans="2:2">
      <c r="B69" t="s">
        <v>222</v>
      </c>
    </row>
    <row r="70" spans="2:2">
      <c r="B70" t="s">
        <v>223</v>
      </c>
    </row>
    <row r="71" spans="2:2">
      <c r="B71" s="59" t="s">
        <v>224</v>
      </c>
    </row>
    <row r="72" spans="2:2">
      <c r="B72" t="s">
        <v>225</v>
      </c>
    </row>
    <row r="74" spans="1:2">
      <c r="A74" s="51">
        <v>5</v>
      </c>
      <c r="B74" s="52" t="s">
        <v>226</v>
      </c>
    </row>
    <row r="75" spans="2:2">
      <c r="B75" t="s">
        <v>227</v>
      </c>
    </row>
    <row r="80" spans="2:2">
      <c r="B80" s="5" t="s">
        <v>228</v>
      </c>
    </row>
    <row r="81" spans="2:2">
      <c r="B81" t="s">
        <v>229</v>
      </c>
    </row>
    <row r="82" spans="2:2">
      <c r="B82" t="s">
        <v>230</v>
      </c>
    </row>
    <row r="83" spans="2:2">
      <c r="B83" t="s">
        <v>231</v>
      </c>
    </row>
    <row r="85" spans="2:2">
      <c r="B85" s="60" t="s">
        <v>232</v>
      </c>
    </row>
    <row r="86" spans="2:2">
      <c r="B86" t="s">
        <v>233</v>
      </c>
    </row>
    <row r="87" spans="2:2">
      <c r="B87" t="s">
        <v>234</v>
      </c>
    </row>
    <row r="88" spans="2:2">
      <c r="B88" t="s">
        <v>235</v>
      </c>
    </row>
    <row r="89" spans="2:2">
      <c r="B89" t="s">
        <v>234</v>
      </c>
    </row>
  </sheetData>
  <pageMargins left="0.7" right="0.7" top="0.75" bottom="0.75" header="0.3" footer="0.3"/>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3:I91"/>
  <sheetViews>
    <sheetView tabSelected="1" topLeftCell="A59" workbookViewId="0">
      <selection activeCell="F68" sqref="F68"/>
    </sheetView>
  </sheetViews>
  <sheetFormatPr defaultColWidth="9" defaultRowHeight="16.5"/>
  <cols>
    <col min="2" max="2" width="18" customWidth="1"/>
    <col min="3" max="3" width="17.2711111111111" customWidth="1"/>
    <col min="4" max="4" width="10.6311111111111" customWidth="1"/>
    <col min="6" max="6" width="12.7333333333333" customWidth="1"/>
    <col min="7" max="7" width="11.4" customWidth="1"/>
    <col min="9" max="9" width="68.4577777777778" style="4" customWidth="1"/>
  </cols>
  <sheetData>
    <row r="3" spans="2:2">
      <c r="B3" s="5" t="s">
        <v>236</v>
      </c>
    </row>
    <row r="4" spans="2:2">
      <c r="B4" s="5" t="s">
        <v>237</v>
      </c>
    </row>
    <row r="5" spans="2:2">
      <c r="B5" s="5" t="s">
        <v>238</v>
      </c>
    </row>
    <row r="6" spans="2:2">
      <c r="B6" s="5" t="s">
        <v>239</v>
      </c>
    </row>
    <row r="8" spans="2:2">
      <c r="B8" s="5" t="s">
        <v>240</v>
      </c>
    </row>
    <row r="9" ht="17.25"/>
    <row r="10" spans="2:9">
      <c r="B10" s="6" t="s">
        <v>241</v>
      </c>
      <c r="C10" s="7" t="s">
        <v>242</v>
      </c>
      <c r="D10" s="7" t="s">
        <v>243</v>
      </c>
      <c r="E10" s="7" t="s">
        <v>244</v>
      </c>
      <c r="F10" s="7" t="s">
        <v>245</v>
      </c>
      <c r="G10" s="7" t="s">
        <v>246</v>
      </c>
      <c r="I10" s="16" t="s">
        <v>247</v>
      </c>
    </row>
    <row r="11" ht="34.5" spans="2:9">
      <c r="B11" s="8" t="s">
        <v>248</v>
      </c>
      <c r="C11" s="9" t="s">
        <v>249</v>
      </c>
      <c r="D11" s="9" t="s">
        <v>250</v>
      </c>
      <c r="E11" s="21">
        <v>923.75</v>
      </c>
      <c r="F11" s="22">
        <v>2750</v>
      </c>
      <c r="G11" s="23">
        <f>F11*E11</f>
        <v>2540312.5</v>
      </c>
      <c r="H11" t="s">
        <v>251</v>
      </c>
      <c r="I11" s="4" t="s">
        <v>252</v>
      </c>
    </row>
    <row r="12" ht="17.25" spans="2:9">
      <c r="B12" s="8" t="s">
        <v>253</v>
      </c>
      <c r="C12" s="9" t="s">
        <v>249</v>
      </c>
      <c r="D12" s="9" t="s">
        <v>250</v>
      </c>
      <c r="E12" s="21">
        <v>923.75</v>
      </c>
      <c r="F12" s="22">
        <v>1750</v>
      </c>
      <c r="G12" s="23">
        <f t="shared" ref="G12:G48" si="0">F12*E12</f>
        <v>1616562.5</v>
      </c>
      <c r="I12" s="4" t="s">
        <v>254</v>
      </c>
    </row>
    <row r="13" ht="17.25" spans="2:9">
      <c r="B13" s="8" t="s">
        <v>255</v>
      </c>
      <c r="C13" s="9" t="s">
        <v>249</v>
      </c>
      <c r="D13" s="9" t="s">
        <v>250</v>
      </c>
      <c r="E13" s="24">
        <v>30.7916666666667</v>
      </c>
      <c r="F13" s="25">
        <v>14000</v>
      </c>
      <c r="G13" s="23">
        <f t="shared" si="0"/>
        <v>431083.333333334</v>
      </c>
      <c r="I13" s="4" t="s">
        <v>256</v>
      </c>
    </row>
    <row r="14" spans="2:7">
      <c r="B14" s="8" t="s">
        <v>257</v>
      </c>
      <c r="C14" s="9" t="s">
        <v>258</v>
      </c>
      <c r="D14" s="9" t="s">
        <v>259</v>
      </c>
      <c r="E14" s="21">
        <v>2</v>
      </c>
      <c r="F14" s="25">
        <v>10500</v>
      </c>
      <c r="G14" s="23">
        <f t="shared" si="0"/>
        <v>21000</v>
      </c>
    </row>
    <row r="15" ht="17.25" spans="2:9">
      <c r="B15" s="8" t="s">
        <v>260</v>
      </c>
      <c r="C15" s="9" t="s">
        <v>258</v>
      </c>
      <c r="D15" s="9" t="s">
        <v>250</v>
      </c>
      <c r="E15" s="21">
        <v>6</v>
      </c>
      <c r="F15" s="25">
        <v>54000</v>
      </c>
      <c r="G15" s="23">
        <f t="shared" si="0"/>
        <v>324000</v>
      </c>
      <c r="I15" s="4" t="s">
        <v>261</v>
      </c>
    </row>
    <row r="16" ht="17.25" spans="2:9">
      <c r="B16" s="8" t="s">
        <v>262</v>
      </c>
      <c r="C16" s="9" t="s">
        <v>258</v>
      </c>
      <c r="D16" s="9" t="s">
        <v>250</v>
      </c>
      <c r="E16" s="21">
        <v>2</v>
      </c>
      <c r="F16" s="25">
        <v>19500</v>
      </c>
      <c r="G16" s="23">
        <f t="shared" si="0"/>
        <v>39000</v>
      </c>
      <c r="I16" s="4" t="s">
        <v>261</v>
      </c>
    </row>
    <row r="17" ht="17.25" spans="2:9">
      <c r="B17" s="8" t="s">
        <v>263</v>
      </c>
      <c r="C17" s="9" t="s">
        <v>258</v>
      </c>
      <c r="D17" s="9" t="s">
        <v>250</v>
      </c>
      <c r="E17" s="21">
        <v>2</v>
      </c>
      <c r="F17" s="25">
        <v>40000</v>
      </c>
      <c r="G17" s="23">
        <f t="shared" si="0"/>
        <v>80000</v>
      </c>
      <c r="I17" s="4" t="s">
        <v>261</v>
      </c>
    </row>
    <row r="18" ht="17.25" spans="2:9">
      <c r="B18" s="8" t="s">
        <v>264</v>
      </c>
      <c r="C18" s="9" t="s">
        <v>258</v>
      </c>
      <c r="D18" s="9" t="s">
        <v>250</v>
      </c>
      <c r="E18" s="21">
        <v>18</v>
      </c>
      <c r="F18" s="26">
        <v>30000</v>
      </c>
      <c r="G18" s="23">
        <f t="shared" si="0"/>
        <v>540000</v>
      </c>
      <c r="I18" s="4" t="s">
        <v>265</v>
      </c>
    </row>
    <row r="19" ht="17.25" spans="2:9">
      <c r="B19" s="10" t="s">
        <v>266</v>
      </c>
      <c r="C19" s="9" t="s">
        <v>258</v>
      </c>
      <c r="D19" s="9" t="s">
        <v>250</v>
      </c>
      <c r="E19" s="21"/>
      <c r="F19" s="25"/>
      <c r="G19" s="23">
        <f t="shared" si="0"/>
        <v>0</v>
      </c>
      <c r="I19" s="4" t="s">
        <v>265</v>
      </c>
    </row>
    <row r="20" ht="17.25" spans="2:9">
      <c r="B20" s="8" t="s">
        <v>267</v>
      </c>
      <c r="C20" s="9" t="s">
        <v>258</v>
      </c>
      <c r="D20" s="9" t="s">
        <v>259</v>
      </c>
      <c r="E20" s="21">
        <v>8</v>
      </c>
      <c r="F20" s="25">
        <v>2500</v>
      </c>
      <c r="G20" s="23">
        <f t="shared" si="0"/>
        <v>20000</v>
      </c>
      <c r="I20" s="4" t="s">
        <v>265</v>
      </c>
    </row>
    <row r="21" ht="17.25" spans="2:9">
      <c r="B21" s="8" t="s">
        <v>268</v>
      </c>
      <c r="C21" s="9" t="s">
        <v>258</v>
      </c>
      <c r="D21" s="9" t="s">
        <v>259</v>
      </c>
      <c r="E21" s="21">
        <v>1</v>
      </c>
      <c r="F21" s="25">
        <v>2500</v>
      </c>
      <c r="G21" s="23">
        <f t="shared" si="0"/>
        <v>2500</v>
      </c>
      <c r="I21" s="4" t="s">
        <v>265</v>
      </c>
    </row>
    <row r="22" spans="2:7">
      <c r="B22" s="8" t="s">
        <v>269</v>
      </c>
      <c r="C22" s="9" t="s">
        <v>258</v>
      </c>
      <c r="D22" s="9" t="s">
        <v>250</v>
      </c>
      <c r="E22" s="21">
        <v>5</v>
      </c>
      <c r="F22" s="25">
        <v>20000</v>
      </c>
      <c r="G22" s="23">
        <f t="shared" si="0"/>
        <v>100000</v>
      </c>
    </row>
    <row r="23" spans="2:7">
      <c r="B23" s="8" t="s">
        <v>270</v>
      </c>
      <c r="C23" s="9" t="s">
        <v>258</v>
      </c>
      <c r="D23" s="9" t="s">
        <v>250</v>
      </c>
      <c r="E23" s="21">
        <v>11</v>
      </c>
      <c r="F23" s="25">
        <v>16000</v>
      </c>
      <c r="G23" s="23">
        <f t="shared" si="0"/>
        <v>176000</v>
      </c>
    </row>
    <row r="24" spans="2:7">
      <c r="B24" s="8" t="s">
        <v>271</v>
      </c>
      <c r="C24" s="9" t="s">
        <v>258</v>
      </c>
      <c r="D24" s="9" t="s">
        <v>250</v>
      </c>
      <c r="E24" s="21">
        <v>3</v>
      </c>
      <c r="F24" s="25">
        <v>36000</v>
      </c>
      <c r="G24" s="23">
        <f t="shared" si="0"/>
        <v>108000</v>
      </c>
    </row>
    <row r="25" spans="2:7">
      <c r="B25" s="8" t="s">
        <v>257</v>
      </c>
      <c r="C25" s="9" t="s">
        <v>272</v>
      </c>
      <c r="D25" s="9" t="s">
        <v>259</v>
      </c>
      <c r="E25" s="21">
        <v>4</v>
      </c>
      <c r="F25" s="25">
        <v>10500</v>
      </c>
      <c r="G25" s="23">
        <f t="shared" si="0"/>
        <v>42000</v>
      </c>
    </row>
    <row r="26" spans="2:7">
      <c r="B26" s="8" t="s">
        <v>262</v>
      </c>
      <c r="C26" s="9" t="s">
        <v>272</v>
      </c>
      <c r="D26" s="9" t="s">
        <v>250</v>
      </c>
      <c r="E26" s="21">
        <v>1</v>
      </c>
      <c r="F26" s="25">
        <v>19500</v>
      </c>
      <c r="G26" s="23">
        <f t="shared" si="0"/>
        <v>19500</v>
      </c>
    </row>
    <row r="27" spans="2:7">
      <c r="B27" s="8" t="s">
        <v>273</v>
      </c>
      <c r="C27" s="9" t="s">
        <v>272</v>
      </c>
      <c r="D27" s="9" t="s">
        <v>250</v>
      </c>
      <c r="E27" s="27">
        <v>55</v>
      </c>
      <c r="F27" s="26">
        <v>30000</v>
      </c>
      <c r="G27" s="23">
        <f t="shared" si="0"/>
        <v>1650000</v>
      </c>
    </row>
    <row r="28" spans="2:7">
      <c r="B28" s="10" t="s">
        <v>266</v>
      </c>
      <c r="C28" s="9" t="s">
        <v>272</v>
      </c>
      <c r="D28" s="9" t="s">
        <v>250</v>
      </c>
      <c r="E28" s="27"/>
      <c r="F28" s="28"/>
      <c r="G28" s="23">
        <f t="shared" si="0"/>
        <v>0</v>
      </c>
    </row>
    <row r="29" spans="2:7">
      <c r="B29" s="8" t="s">
        <v>267</v>
      </c>
      <c r="C29" s="9" t="s">
        <v>272</v>
      </c>
      <c r="D29" s="9" t="s">
        <v>259</v>
      </c>
      <c r="E29" s="21">
        <v>14</v>
      </c>
      <c r="F29" s="25">
        <v>2500</v>
      </c>
      <c r="G29" s="23">
        <f t="shared" si="0"/>
        <v>35000</v>
      </c>
    </row>
    <row r="30" spans="2:7">
      <c r="B30" s="11" t="s">
        <v>268</v>
      </c>
      <c r="C30" s="9" t="s">
        <v>272</v>
      </c>
      <c r="D30" s="9" t="s">
        <v>259</v>
      </c>
      <c r="E30" s="21"/>
      <c r="F30" s="25">
        <v>2500</v>
      </c>
      <c r="G30" s="23">
        <f t="shared" si="0"/>
        <v>0</v>
      </c>
    </row>
    <row r="31" spans="2:7">
      <c r="B31" s="8" t="s">
        <v>271</v>
      </c>
      <c r="C31" s="9" t="s">
        <v>272</v>
      </c>
      <c r="D31" s="9" t="s">
        <v>250</v>
      </c>
      <c r="E31" s="27">
        <v>1</v>
      </c>
      <c r="F31" s="28">
        <v>36000</v>
      </c>
      <c r="G31" s="23">
        <f t="shared" si="0"/>
        <v>36000</v>
      </c>
    </row>
    <row r="32" spans="2:7">
      <c r="B32" s="8" t="s">
        <v>274</v>
      </c>
      <c r="C32" s="9" t="s">
        <v>249</v>
      </c>
      <c r="D32" s="9" t="s">
        <v>259</v>
      </c>
      <c r="E32" s="29">
        <v>34</v>
      </c>
      <c r="F32" s="30">
        <v>2800</v>
      </c>
      <c r="G32" s="23">
        <f t="shared" si="0"/>
        <v>95200</v>
      </c>
    </row>
    <row r="33" spans="2:7">
      <c r="B33" s="8" t="s">
        <v>275</v>
      </c>
      <c r="C33" s="9" t="s">
        <v>249</v>
      </c>
      <c r="D33" s="9" t="s">
        <v>250</v>
      </c>
      <c r="E33" s="27">
        <v>700</v>
      </c>
      <c r="F33" s="31">
        <v>450</v>
      </c>
      <c r="G33" s="23">
        <f t="shared" si="0"/>
        <v>315000</v>
      </c>
    </row>
    <row r="34" spans="2:7">
      <c r="B34" s="8" t="s">
        <v>276</v>
      </c>
      <c r="C34" s="9" t="s">
        <v>249</v>
      </c>
      <c r="D34" s="9" t="s">
        <v>250</v>
      </c>
      <c r="E34" s="27">
        <v>2</v>
      </c>
      <c r="F34" s="28">
        <v>18000</v>
      </c>
      <c r="G34" s="23">
        <f t="shared" si="0"/>
        <v>36000</v>
      </c>
    </row>
    <row r="35" spans="2:7">
      <c r="B35" s="8" t="s">
        <v>277</v>
      </c>
      <c r="C35" s="9" t="s">
        <v>249</v>
      </c>
      <c r="D35" s="9" t="s">
        <v>259</v>
      </c>
      <c r="E35" s="21">
        <v>123.166666666667</v>
      </c>
      <c r="F35" s="25">
        <v>300</v>
      </c>
      <c r="G35" s="23">
        <f t="shared" si="0"/>
        <v>36950.0000000001</v>
      </c>
    </row>
    <row r="36" spans="2:7">
      <c r="B36" s="8" t="s">
        <v>278</v>
      </c>
      <c r="C36" s="9" t="s">
        <v>249</v>
      </c>
      <c r="D36" s="9" t="s">
        <v>250</v>
      </c>
      <c r="E36" s="27">
        <v>1</v>
      </c>
      <c r="F36" s="31">
        <v>50000</v>
      </c>
      <c r="G36" s="23">
        <f t="shared" si="0"/>
        <v>50000</v>
      </c>
    </row>
    <row r="37" spans="2:7">
      <c r="B37" s="8" t="s">
        <v>279</v>
      </c>
      <c r="C37" s="9" t="s">
        <v>249</v>
      </c>
      <c r="D37" s="9" t="s">
        <v>250</v>
      </c>
      <c r="E37" s="27">
        <v>1</v>
      </c>
      <c r="F37" s="32">
        <v>200000</v>
      </c>
      <c r="G37" s="23">
        <f t="shared" si="0"/>
        <v>200000</v>
      </c>
    </row>
    <row r="38" spans="2:7">
      <c r="B38" s="8" t="s">
        <v>280</v>
      </c>
      <c r="C38" s="9" t="s">
        <v>249</v>
      </c>
      <c r="D38" s="9" t="s">
        <v>250</v>
      </c>
      <c r="E38" s="21">
        <v>1</v>
      </c>
      <c r="F38" s="25">
        <v>100000</v>
      </c>
      <c r="G38" s="23">
        <f t="shared" si="0"/>
        <v>100000</v>
      </c>
    </row>
    <row r="39" spans="2:7">
      <c r="B39" s="8" t="s">
        <v>281</v>
      </c>
      <c r="C39" s="9" t="s">
        <v>249</v>
      </c>
      <c r="D39" s="9" t="s">
        <v>259</v>
      </c>
      <c r="E39" s="21">
        <v>1</v>
      </c>
      <c r="F39" s="25">
        <v>125000</v>
      </c>
      <c r="G39" s="23">
        <f t="shared" si="0"/>
        <v>125000</v>
      </c>
    </row>
    <row r="40" spans="2:7">
      <c r="B40" s="8" t="s">
        <v>282</v>
      </c>
      <c r="C40" s="9" t="s">
        <v>249</v>
      </c>
      <c r="D40" s="9" t="s">
        <v>259</v>
      </c>
      <c r="E40" s="21">
        <v>8</v>
      </c>
      <c r="F40" s="25">
        <v>35000</v>
      </c>
      <c r="G40" s="23">
        <f t="shared" si="0"/>
        <v>280000</v>
      </c>
    </row>
    <row r="41" spans="2:7">
      <c r="B41" s="8" t="s">
        <v>283</v>
      </c>
      <c r="C41" s="9" t="s">
        <v>249</v>
      </c>
      <c r="D41" s="9" t="s">
        <v>259</v>
      </c>
      <c r="E41" s="21">
        <v>6000</v>
      </c>
      <c r="F41" s="25">
        <v>69.966</v>
      </c>
      <c r="G41" s="23">
        <f t="shared" si="0"/>
        <v>419796</v>
      </c>
    </row>
    <row r="42" spans="2:7">
      <c r="B42" s="8" t="s">
        <v>284</v>
      </c>
      <c r="C42" s="9" t="s">
        <v>249</v>
      </c>
      <c r="D42" s="9" t="s">
        <v>259</v>
      </c>
      <c r="E42" s="21">
        <v>12</v>
      </c>
      <c r="F42" s="25">
        <v>2500</v>
      </c>
      <c r="G42" s="23">
        <f t="shared" si="0"/>
        <v>30000</v>
      </c>
    </row>
    <row r="43" spans="2:7">
      <c r="B43" s="8" t="s">
        <v>285</v>
      </c>
      <c r="C43" s="9" t="s">
        <v>249</v>
      </c>
      <c r="D43" s="9" t="s">
        <v>259</v>
      </c>
      <c r="E43" s="21">
        <v>2</v>
      </c>
      <c r="F43" s="30">
        <v>20000</v>
      </c>
      <c r="G43" s="23">
        <f t="shared" si="0"/>
        <v>40000</v>
      </c>
    </row>
    <row r="44" spans="2:7">
      <c r="B44" s="8" t="s">
        <v>286</v>
      </c>
      <c r="C44" s="9" t="s">
        <v>249</v>
      </c>
      <c r="D44" s="9" t="s">
        <v>259</v>
      </c>
      <c r="E44" s="21">
        <v>13</v>
      </c>
      <c r="F44" s="25">
        <v>4000</v>
      </c>
      <c r="G44" s="23">
        <f t="shared" si="0"/>
        <v>52000</v>
      </c>
    </row>
    <row r="45" spans="2:7">
      <c r="B45" s="8" t="s">
        <v>287</v>
      </c>
      <c r="C45" s="9" t="s">
        <v>249</v>
      </c>
      <c r="D45" s="9" t="s">
        <v>259</v>
      </c>
      <c r="E45" s="21">
        <v>1</v>
      </c>
      <c r="F45" s="30">
        <v>50000</v>
      </c>
      <c r="G45" s="23">
        <f t="shared" si="0"/>
        <v>50000</v>
      </c>
    </row>
    <row r="46" spans="2:7">
      <c r="B46" s="8" t="s">
        <v>288</v>
      </c>
      <c r="C46" s="9" t="s">
        <v>249</v>
      </c>
      <c r="D46" s="9" t="s">
        <v>250</v>
      </c>
      <c r="E46" s="21">
        <v>8</v>
      </c>
      <c r="F46" s="25">
        <v>1900</v>
      </c>
      <c r="G46" s="23">
        <f t="shared" si="0"/>
        <v>15200</v>
      </c>
    </row>
    <row r="47" spans="2:7">
      <c r="B47" s="8" t="s">
        <v>289</v>
      </c>
      <c r="C47" s="9" t="s">
        <v>249</v>
      </c>
      <c r="D47" s="9" t="s">
        <v>259</v>
      </c>
      <c r="E47" s="21">
        <v>1</v>
      </c>
      <c r="F47" s="30">
        <v>100000</v>
      </c>
      <c r="G47" s="23">
        <f t="shared" si="0"/>
        <v>100000</v>
      </c>
    </row>
    <row r="48" spans="2:7">
      <c r="B48" s="8" t="s">
        <v>290</v>
      </c>
      <c r="C48" s="9" t="s">
        <v>249</v>
      </c>
      <c r="D48" s="9" t="s">
        <v>250</v>
      </c>
      <c r="E48" s="21">
        <v>4</v>
      </c>
      <c r="F48" s="25">
        <v>150000</v>
      </c>
      <c r="G48" s="23">
        <f t="shared" si="0"/>
        <v>600000</v>
      </c>
    </row>
    <row r="49" spans="2:7">
      <c r="B49" s="12"/>
      <c r="C49" s="13"/>
      <c r="D49" s="13"/>
      <c r="E49" s="33"/>
      <c r="F49" s="34"/>
      <c r="G49" s="35">
        <f>SUM(G11:G48)</f>
        <v>10326104.3333333</v>
      </c>
    </row>
    <row r="50" spans="2:7">
      <c r="B50" s="14" t="s">
        <v>291</v>
      </c>
      <c r="C50" s="13"/>
      <c r="D50" s="13"/>
      <c r="E50" s="33"/>
      <c r="F50" s="34"/>
      <c r="G50" s="36"/>
    </row>
    <row r="52" ht="17.25" spans="2:7">
      <c r="B52" s="15" t="s">
        <v>292</v>
      </c>
      <c r="C52" s="15" t="s">
        <v>293</v>
      </c>
      <c r="D52" s="16" t="s">
        <v>243</v>
      </c>
      <c r="E52" s="16" t="s">
        <v>244</v>
      </c>
      <c r="F52" s="16" t="s">
        <v>245</v>
      </c>
      <c r="G52" s="16" t="s">
        <v>246</v>
      </c>
    </row>
    <row r="53" ht="34.5" spans="2:9">
      <c r="B53" s="17" t="s">
        <v>294</v>
      </c>
      <c r="C53" s="18" t="s">
        <v>249</v>
      </c>
      <c r="D53" s="9" t="s">
        <v>292</v>
      </c>
      <c r="E53" s="37">
        <v>1</v>
      </c>
      <c r="F53" s="38">
        <v>22000</v>
      </c>
      <c r="G53" s="23">
        <f t="shared" ref="G53:G65" si="1">F53*E53</f>
        <v>22000</v>
      </c>
      <c r="I53" s="4" t="s">
        <v>295</v>
      </c>
    </row>
    <row r="54" ht="34.5" spans="2:7">
      <c r="B54" s="17" t="s">
        <v>296</v>
      </c>
      <c r="C54" s="18" t="s">
        <v>249</v>
      </c>
      <c r="D54" s="9" t="s">
        <v>292</v>
      </c>
      <c r="E54" s="37">
        <v>1</v>
      </c>
      <c r="F54" s="38">
        <v>22000</v>
      </c>
      <c r="G54" s="23">
        <f t="shared" si="1"/>
        <v>22000</v>
      </c>
    </row>
    <row r="55" ht="17.25" spans="2:7">
      <c r="B55" s="17" t="s">
        <v>297</v>
      </c>
      <c r="C55" s="18" t="s">
        <v>249</v>
      </c>
      <c r="D55" s="9" t="s">
        <v>292</v>
      </c>
      <c r="E55" s="37">
        <v>1</v>
      </c>
      <c r="F55" s="38">
        <v>50000</v>
      </c>
      <c r="G55" s="23">
        <f t="shared" si="1"/>
        <v>50000</v>
      </c>
    </row>
    <row r="56" ht="17.25" spans="2:7">
      <c r="B56" s="17" t="s">
        <v>298</v>
      </c>
      <c r="C56" s="18" t="s">
        <v>249</v>
      </c>
      <c r="D56" s="9" t="s">
        <v>292</v>
      </c>
      <c r="E56" s="37">
        <v>1</v>
      </c>
      <c r="F56" s="38">
        <v>120000</v>
      </c>
      <c r="G56" s="23">
        <f t="shared" si="1"/>
        <v>120000</v>
      </c>
    </row>
    <row r="57" ht="17.25" spans="2:7">
      <c r="B57" s="17" t="s">
        <v>299</v>
      </c>
      <c r="C57" s="18" t="s">
        <v>249</v>
      </c>
      <c r="D57" s="9" t="s">
        <v>292</v>
      </c>
      <c r="E57" s="37">
        <v>1</v>
      </c>
      <c r="F57" s="38">
        <v>28400</v>
      </c>
      <c r="G57" s="23">
        <f t="shared" si="1"/>
        <v>28400</v>
      </c>
    </row>
    <row r="58" ht="17.25" spans="2:7">
      <c r="B58" s="17" t="s">
        <v>300</v>
      </c>
      <c r="C58" s="18" t="s">
        <v>249</v>
      </c>
      <c r="D58" s="9" t="s">
        <v>292</v>
      </c>
      <c r="E58" s="37">
        <v>1</v>
      </c>
      <c r="F58" s="38">
        <v>200000</v>
      </c>
      <c r="G58" s="23">
        <f t="shared" si="1"/>
        <v>200000</v>
      </c>
    </row>
    <row r="59" ht="17.25" spans="2:7">
      <c r="B59" s="17" t="s">
        <v>301</v>
      </c>
      <c r="C59" s="18" t="s">
        <v>249</v>
      </c>
      <c r="D59" s="9" t="s">
        <v>292</v>
      </c>
      <c r="E59" s="37">
        <v>1</v>
      </c>
      <c r="F59" s="38">
        <v>20000</v>
      </c>
      <c r="G59" s="23">
        <f t="shared" si="1"/>
        <v>20000</v>
      </c>
    </row>
    <row r="60" ht="17.25" spans="2:7">
      <c r="B60" s="17" t="s">
        <v>302</v>
      </c>
      <c r="C60" s="18" t="s">
        <v>249</v>
      </c>
      <c r="D60" s="9" t="s">
        <v>292</v>
      </c>
      <c r="E60" s="37">
        <v>184750</v>
      </c>
      <c r="F60" s="38">
        <v>2</v>
      </c>
      <c r="G60" s="23">
        <f t="shared" si="1"/>
        <v>369500</v>
      </c>
    </row>
    <row r="61" ht="17.25" spans="2:7">
      <c r="B61" s="17" t="s">
        <v>303</v>
      </c>
      <c r="C61" s="18" t="s">
        <v>249</v>
      </c>
      <c r="D61" s="9" t="s">
        <v>292</v>
      </c>
      <c r="E61" s="37">
        <v>1</v>
      </c>
      <c r="F61" s="38">
        <v>75000</v>
      </c>
      <c r="G61" s="23">
        <f t="shared" si="1"/>
        <v>75000</v>
      </c>
    </row>
    <row r="62" ht="17.25" spans="2:7">
      <c r="B62" s="19" t="s">
        <v>304</v>
      </c>
      <c r="C62" s="18" t="s">
        <v>249</v>
      </c>
      <c r="D62" s="9" t="s">
        <v>292</v>
      </c>
      <c r="E62" s="37">
        <v>246</v>
      </c>
      <c r="F62" s="38">
        <v>3193.75</v>
      </c>
      <c r="G62" s="23">
        <f t="shared" si="1"/>
        <v>785662.5</v>
      </c>
    </row>
    <row r="63" ht="17.25" spans="2:7">
      <c r="B63" s="20" t="s">
        <v>305</v>
      </c>
      <c r="C63" s="18" t="s">
        <v>249</v>
      </c>
      <c r="D63" s="9" t="s">
        <v>292</v>
      </c>
      <c r="E63" s="37">
        <v>73</v>
      </c>
      <c r="F63" s="38"/>
      <c r="G63" s="23">
        <f t="shared" si="1"/>
        <v>0</v>
      </c>
    </row>
    <row r="64" ht="17.25" spans="2:7">
      <c r="B64" s="17" t="s">
        <v>306</v>
      </c>
      <c r="C64" s="18" t="s">
        <v>249</v>
      </c>
      <c r="D64" s="9" t="s">
        <v>292</v>
      </c>
      <c r="E64" s="37">
        <v>246</v>
      </c>
      <c r="F64" s="38">
        <v>1100</v>
      </c>
      <c r="G64" s="23">
        <f t="shared" si="1"/>
        <v>270600</v>
      </c>
    </row>
    <row r="65" ht="17.25" spans="2:7">
      <c r="B65" s="20" t="s">
        <v>307</v>
      </c>
      <c r="C65" s="20" t="s">
        <v>249</v>
      </c>
      <c r="D65" s="39" t="s">
        <v>292</v>
      </c>
      <c r="E65" s="42">
        <v>2333996</v>
      </c>
      <c r="F65" s="43">
        <v>0.004</v>
      </c>
      <c r="G65" s="44">
        <f t="shared" si="1"/>
        <v>9335.984</v>
      </c>
    </row>
    <row r="66" spans="7:7">
      <c r="G66" s="45">
        <f>SUM(G53:G65)</f>
        <v>1972498.484</v>
      </c>
    </row>
    <row r="67" spans="2:2">
      <c r="B67" s="40" t="s">
        <v>308</v>
      </c>
    </row>
    <row r="69" ht="17.25" spans="2:7">
      <c r="B69" s="15" t="s">
        <v>309</v>
      </c>
      <c r="C69" s="15" t="s">
        <v>293</v>
      </c>
      <c r="D69" s="16" t="s">
        <v>243</v>
      </c>
      <c r="E69" s="16" t="s">
        <v>244</v>
      </c>
      <c r="F69" s="16" t="s">
        <v>310</v>
      </c>
      <c r="G69" s="16" t="s">
        <v>311</v>
      </c>
    </row>
    <row r="70" ht="17.25" spans="2:7">
      <c r="B70" s="17" t="s">
        <v>312</v>
      </c>
      <c r="C70" s="18" t="s">
        <v>249</v>
      </c>
      <c r="D70" s="9" t="s">
        <v>309</v>
      </c>
      <c r="E70" s="18">
        <v>1</v>
      </c>
      <c r="F70" s="46">
        <v>100000</v>
      </c>
      <c r="G70" s="23">
        <f t="shared" ref="G70:G84" si="2">F70*E70</f>
        <v>100000</v>
      </c>
    </row>
    <row r="71" ht="17.25" spans="2:7">
      <c r="B71" s="17" t="s">
        <v>313</v>
      </c>
      <c r="C71" s="18" t="s">
        <v>249</v>
      </c>
      <c r="D71" s="9" t="s">
        <v>309</v>
      </c>
      <c r="E71" s="18">
        <v>2</v>
      </c>
      <c r="F71" s="46">
        <v>80000</v>
      </c>
      <c r="G71" s="23">
        <f t="shared" si="2"/>
        <v>160000</v>
      </c>
    </row>
    <row r="72" ht="17.25" spans="2:7">
      <c r="B72" s="17" t="s">
        <v>314</v>
      </c>
      <c r="C72" s="18" t="s">
        <v>249</v>
      </c>
      <c r="D72" s="9" t="s">
        <v>309</v>
      </c>
      <c r="E72" s="18">
        <v>4</v>
      </c>
      <c r="F72" s="46">
        <v>50000</v>
      </c>
      <c r="G72" s="23">
        <f t="shared" si="2"/>
        <v>200000</v>
      </c>
    </row>
    <row r="73" ht="17.25" spans="2:7">
      <c r="B73" s="17" t="s">
        <v>315</v>
      </c>
      <c r="C73" s="18" t="s">
        <v>249</v>
      </c>
      <c r="D73" s="9" t="s">
        <v>309</v>
      </c>
      <c r="E73" s="18">
        <v>6</v>
      </c>
      <c r="F73" s="46">
        <v>28000</v>
      </c>
      <c r="G73" s="23">
        <f t="shared" si="2"/>
        <v>168000</v>
      </c>
    </row>
    <row r="74" ht="17.25" spans="2:7">
      <c r="B74" s="17" t="s">
        <v>316</v>
      </c>
      <c r="C74" s="18" t="s">
        <v>249</v>
      </c>
      <c r="D74" s="9" t="s">
        <v>309</v>
      </c>
      <c r="E74" s="18">
        <v>3</v>
      </c>
      <c r="F74" s="46">
        <v>28000</v>
      </c>
      <c r="G74" s="23">
        <f t="shared" si="2"/>
        <v>84000</v>
      </c>
    </row>
    <row r="75" ht="17.25" spans="2:7">
      <c r="B75" s="17" t="s">
        <v>317</v>
      </c>
      <c r="C75" s="18" t="s">
        <v>249</v>
      </c>
      <c r="D75" s="9" t="s">
        <v>309</v>
      </c>
      <c r="E75" s="18">
        <v>4</v>
      </c>
      <c r="F75" s="46">
        <v>28000</v>
      </c>
      <c r="G75" s="23">
        <f t="shared" si="2"/>
        <v>112000</v>
      </c>
    </row>
    <row r="76" ht="17.25" spans="2:7">
      <c r="B76" s="17" t="s">
        <v>318</v>
      </c>
      <c r="C76" s="18" t="s">
        <v>249</v>
      </c>
      <c r="D76" s="9" t="s">
        <v>309</v>
      </c>
      <c r="E76" s="18">
        <v>3</v>
      </c>
      <c r="F76" s="46">
        <v>22000</v>
      </c>
      <c r="G76" s="23">
        <f t="shared" si="2"/>
        <v>66000</v>
      </c>
    </row>
    <row r="77" ht="17.25" spans="2:7">
      <c r="B77" s="20" t="s">
        <v>319</v>
      </c>
      <c r="C77" s="18" t="s">
        <v>258</v>
      </c>
      <c r="D77" s="9" t="s">
        <v>309</v>
      </c>
      <c r="E77" s="18">
        <v>0</v>
      </c>
      <c r="F77" s="46">
        <v>22000</v>
      </c>
      <c r="G77" s="23">
        <f t="shared" si="2"/>
        <v>0</v>
      </c>
    </row>
    <row r="78" ht="17.25" spans="2:7">
      <c r="B78" s="20" t="s">
        <v>320</v>
      </c>
      <c r="C78" s="18" t="s">
        <v>258</v>
      </c>
      <c r="D78" s="9" t="s">
        <v>309</v>
      </c>
      <c r="E78" s="18">
        <v>0</v>
      </c>
      <c r="F78" s="46">
        <v>22000</v>
      </c>
      <c r="G78" s="23">
        <f t="shared" si="2"/>
        <v>0</v>
      </c>
    </row>
    <row r="79" ht="17.25" spans="2:7">
      <c r="B79" s="17" t="s">
        <v>321</v>
      </c>
      <c r="C79" s="18" t="s">
        <v>272</v>
      </c>
      <c r="D79" s="9" t="s">
        <v>309</v>
      </c>
      <c r="E79" s="18">
        <v>29</v>
      </c>
      <c r="F79" s="46">
        <v>22000</v>
      </c>
      <c r="G79" s="23">
        <f t="shared" si="2"/>
        <v>638000</v>
      </c>
    </row>
    <row r="80" ht="17.25" spans="2:7">
      <c r="B80" s="20" t="s">
        <v>322</v>
      </c>
      <c r="C80" s="18" t="s">
        <v>258</v>
      </c>
      <c r="D80" s="9" t="s">
        <v>309</v>
      </c>
      <c r="E80" s="18">
        <v>0</v>
      </c>
      <c r="F80" s="46">
        <v>20000</v>
      </c>
      <c r="G80" s="23">
        <f t="shared" si="2"/>
        <v>0</v>
      </c>
    </row>
    <row r="81" ht="17.25" spans="2:7">
      <c r="B81" s="17" t="s">
        <v>323</v>
      </c>
      <c r="C81" s="18" t="s">
        <v>272</v>
      </c>
      <c r="D81" s="9" t="s">
        <v>309</v>
      </c>
      <c r="E81" s="18">
        <v>144</v>
      </c>
      <c r="F81" s="46">
        <v>20500</v>
      </c>
      <c r="G81" s="23">
        <f t="shared" si="2"/>
        <v>2952000</v>
      </c>
    </row>
    <row r="82" ht="17.25" spans="2:7">
      <c r="B82" s="41" t="s">
        <v>324</v>
      </c>
      <c r="C82" s="18" t="s">
        <v>249</v>
      </c>
      <c r="D82" s="9" t="s">
        <v>309</v>
      </c>
      <c r="E82" s="18">
        <v>26</v>
      </c>
      <c r="F82" s="46">
        <v>19000</v>
      </c>
      <c r="G82" s="23">
        <f t="shared" si="2"/>
        <v>494000</v>
      </c>
    </row>
    <row r="83" ht="17.25" spans="2:7">
      <c r="B83" s="18" t="s">
        <v>325</v>
      </c>
      <c r="C83" s="18" t="s">
        <v>249</v>
      </c>
      <c r="D83" s="9" t="s">
        <v>309</v>
      </c>
      <c r="E83" s="18">
        <v>20</v>
      </c>
      <c r="F83" s="47">
        <v>24000</v>
      </c>
      <c r="G83" s="23">
        <f t="shared" si="2"/>
        <v>480000</v>
      </c>
    </row>
    <row r="84" ht="17.25" spans="2:7">
      <c r="B84" s="18" t="s">
        <v>326</v>
      </c>
      <c r="C84" s="18" t="s">
        <v>249</v>
      </c>
      <c r="D84" s="9" t="s">
        <v>309</v>
      </c>
      <c r="E84" s="18">
        <v>4</v>
      </c>
      <c r="F84" s="46">
        <v>32000</v>
      </c>
      <c r="G84" s="23">
        <f t="shared" si="2"/>
        <v>128000</v>
      </c>
    </row>
    <row r="85" spans="7:7">
      <c r="G85" s="45">
        <f>SUM(G70:G84)</f>
        <v>5582000</v>
      </c>
    </row>
    <row r="88" spans="7:7">
      <c r="G88">
        <f>+G85+G66+G49</f>
        <v>17880602.8173333</v>
      </c>
    </row>
    <row r="89" spans="7:7">
      <c r="G89">
        <v>17871266.83</v>
      </c>
    </row>
    <row r="91" spans="7:7">
      <c r="G91">
        <f>+G88-G89</f>
        <v>9335.98733333498</v>
      </c>
    </row>
  </sheetData>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4:D8"/>
  <sheetViews>
    <sheetView workbookViewId="0">
      <selection activeCell="C7" sqref="C7"/>
    </sheetView>
  </sheetViews>
  <sheetFormatPr defaultColWidth="9" defaultRowHeight="16.5" outlineLevelRow="7" outlineLevelCol="3"/>
  <cols>
    <col min="2" max="2" width="33.2711111111111" customWidth="1"/>
  </cols>
  <sheetData>
    <row r="4" s="1" customFormat="1" ht="17.25" spans="2:3">
      <c r="B4" s="3" t="s">
        <v>327</v>
      </c>
      <c r="C4" s="2">
        <v>20</v>
      </c>
    </row>
    <row r="5" s="1" customFormat="1" ht="17.25" spans="2:3">
      <c r="B5" s="3" t="s">
        <v>328</v>
      </c>
      <c r="C5" s="2">
        <v>5</v>
      </c>
    </row>
    <row r="6" s="1" customFormat="1" ht="17.25" spans="2:4">
      <c r="B6" s="3" t="s">
        <v>329</v>
      </c>
      <c r="C6" s="2">
        <v>30</v>
      </c>
      <c r="D6" s="1" t="s">
        <v>330</v>
      </c>
    </row>
    <row r="7" s="1" customFormat="1" ht="17.25" spans="2:3">
      <c r="B7" s="3" t="s">
        <v>331</v>
      </c>
      <c r="C7" s="2">
        <v>30</v>
      </c>
    </row>
    <row r="8" s="1" customFormat="1" spans="2:3">
      <c r="B8" s="3"/>
      <c r="C8" s="2"/>
    </row>
  </sheetData>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3:E5"/>
  <sheetViews>
    <sheetView showGridLines="0" topLeftCell="A81" workbookViewId="0">
      <selection activeCell="D5" sqref="D5"/>
    </sheetView>
  </sheetViews>
  <sheetFormatPr defaultColWidth="9" defaultRowHeight="16.5" outlineLevelRow="4" outlineLevelCol="4"/>
  <cols>
    <col min="2" max="2" width="28.1777777777778" customWidth="1"/>
    <col min="4" max="4" width="24.2711111111111" customWidth="1"/>
  </cols>
  <sheetData>
    <row r="3" s="1" customFormat="1" spans="2:5">
      <c r="B3" s="1" t="s">
        <v>332</v>
      </c>
      <c r="E3" s="2"/>
    </row>
    <row r="4" s="1" customFormat="1" spans="2:5">
      <c r="B4" s="1" t="s">
        <v>333</v>
      </c>
      <c r="E4" s="2"/>
    </row>
    <row r="5" s="1" customFormat="1" spans="2:5">
      <c r="B5" s="2"/>
      <c r="D5" s="3"/>
      <c r="E5" s="2"/>
    </row>
  </sheetData>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8.94222222222222" defaultRowHeight="16.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7</vt:i4>
      </vt:variant>
    </vt:vector>
  </HeadingPairs>
  <TitlesOfParts>
    <vt:vector size="7" baseType="lpstr">
      <vt:lpstr>About IBOB</vt:lpstr>
      <vt:lpstr>Reqmnts</vt:lpstr>
      <vt:lpstr>Scenarios</vt:lpstr>
      <vt:lpstr>BudgetAlpha</vt:lpstr>
      <vt:lpstr>Size</vt:lpstr>
      <vt:lpstr>Concerns</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Jayendran N</dc:creator>
  <cp:lastModifiedBy>shivit</cp:lastModifiedBy>
  <dcterms:created xsi:type="dcterms:W3CDTF">2025-09-19T06:52:00Z</dcterms:created>
  <dcterms:modified xsi:type="dcterms:W3CDTF">2025-11-29T17:48:27Z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0x0101007E7442732087A34CBF443CD4E9A77196</vt:lpwstr>
  </property>
  <property fmtid="{D5CDD505-2E9C-101B-9397-08002B2CF9AE}" pid="3" name="MediaServiceImageTags">
    <vt:lpwstr/>
  </property>
  <property fmtid="{D5CDD505-2E9C-101B-9397-08002B2CF9AE}" pid="4" name="KSOProductBuildVer">
    <vt:lpwstr>1033-11.1.0.11719</vt:lpwstr>
  </property>
  <property fmtid="{D5CDD505-2E9C-101B-9397-08002B2CF9AE}" pid="5" name="ICV">
    <vt:lpwstr/>
  </property>
</Properties>
</file>